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66925"/>
  <mc:AlternateContent xmlns:mc="http://schemas.openxmlformats.org/markup-compatibility/2006">
    <mc:Choice Requires="x15">
      <x15ac:absPath xmlns:x15ac="http://schemas.microsoft.com/office/spreadsheetml/2010/11/ac" url="X:\Segreteria\AMMINISTRAZIONE TRASPARENTE\ANNO 2026\PTPCPT 2026_2028\ALLEGATI PIANO 2026\"/>
    </mc:Choice>
  </mc:AlternateContent>
  <xr:revisionPtr revIDLastSave="0" documentId="13_ncr:1_{61CEAB1B-689C-47B8-93BE-6D82C04F4323}" xr6:coauthVersionLast="47" xr6:coauthVersionMax="47" xr10:uidLastSave="{00000000-0000-0000-0000-000000000000}"/>
  <bookViews>
    <workbookView xWindow="-120" yWindow="-120" windowWidth="29040" windowHeight="15720" firstSheet="5" activeTab="9" xr2:uid="{00000000-000D-0000-FFFF-FFFF00000000}"/>
  </bookViews>
  <sheets>
    <sheet name="Sezione_generale" sheetId="1" r:id="rId1"/>
    <sheet name="Sezione_generale_old" sheetId="2" state="hidden" r:id="rId2"/>
    <sheet name="Registro rischi" sheetId="16" r:id="rId3"/>
    <sheet name="Mappatura processi C-A" sheetId="8" r:id="rId4"/>
    <sheet name="Mappatura processi C-B" sheetId="9" r:id="rId5"/>
    <sheet name="Mappatura processi C-C" sheetId="10" r:id="rId6"/>
    <sheet name="Mappatura processi C-D" sheetId="11" r:id="rId7"/>
    <sheet name="Mappatura processi S-A" sheetId="3" r:id="rId8"/>
    <sheet name="Mappatura processi S-B" sheetId="6" r:id="rId9"/>
    <sheet name="Mappatura processi S-C" sheetId="7" r:id="rId10"/>
    <sheet name="competenze" sheetId="4" state="hidden" r:id="rId11"/>
    <sheet name="Parametri" sheetId="5" state="hidden" r:id="rId12"/>
  </sheets>
  <definedNames>
    <definedName name="Altissimo">Parametri!$B$27:$C$29</definedName>
    <definedName name="Alto">Parametri!$B$30:$C$30</definedName>
    <definedName name="_xlnm.Print_Area" localSheetId="10">competenze!$B$1:$D$31</definedName>
    <definedName name="_xlnm.Print_Area" localSheetId="7">'Mappatura processi S-A'!$A$1:$U$15</definedName>
    <definedName name="attivita">#REF!</definedName>
    <definedName name="attività">#REF!</definedName>
    <definedName name="Direzione">!#REF!</definedName>
    <definedName name="impatto">#REF!</definedName>
    <definedName name="Medio">Parametri!$B$31:$C$31</definedName>
    <definedName name="probabilita">#REF!</definedName>
    <definedName name="Profilo_dirigente" localSheetId="10">#REF!</definedName>
    <definedName name="Profilo_dirigente" localSheetId="0">#REF!</definedName>
    <definedName name="Profilo_dirigente">!#REF!</definedName>
    <definedName name="responsabilità">#REF!</definedName>
    <definedName name="risultato">#REF!</definedName>
    <definedName name="soggetti">Parametri!$B$3:$B$12</definedName>
    <definedName name="Struttura">!#REF!</definedName>
    <definedName name="Tipo_relazione">!#REF!</definedName>
    <definedName name="tipologiaattivita">Parametri!$I$4:$I$10</definedName>
    <definedName name="_xlnm.Print_Titles" localSheetId="7">'Mappatura processi S-A'!$1:$2</definedName>
    <definedName name="ufficio">!#REF!</definedName>
    <definedName name="ufficio_di_destinazion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75" i="16" l="1"/>
  <c r="Q75" i="16" s="1"/>
  <c r="D73" i="16" s="1"/>
  <c r="E73" i="16"/>
  <c r="E84" i="16"/>
  <c r="P86" i="16"/>
  <c r="Q86" i="16" s="1"/>
  <c r="D84" i="16" s="1"/>
  <c r="P178" i="16"/>
  <c r="E172" i="16" s="1"/>
  <c r="P174" i="16"/>
  <c r="Q174" i="16" s="1"/>
  <c r="D172" i="16" s="1"/>
  <c r="F73" i="16" l="1"/>
  <c r="F84" i="16"/>
  <c r="F172" i="16"/>
  <c r="D123" i="16" l="1"/>
  <c r="D32" i="16"/>
  <c r="E32" i="16"/>
  <c r="P34" i="16"/>
  <c r="P38" i="16"/>
  <c r="D40" i="16"/>
  <c r="E40" i="16"/>
  <c r="P42" i="16"/>
  <c r="P46" i="16"/>
  <c r="E48" i="16"/>
  <c r="P50" i="16"/>
  <c r="Q50" i="16" s="1"/>
  <c r="D48" i="16" s="1"/>
  <c r="P54" i="16"/>
  <c r="D56" i="16"/>
  <c r="E56" i="16"/>
  <c r="P58" i="16"/>
  <c r="P62" i="16"/>
  <c r="E64" i="16"/>
  <c r="P66" i="16"/>
  <c r="Q66" i="16" s="1"/>
  <c r="D64" i="16" s="1"/>
  <c r="P70" i="16"/>
  <c r="D5" i="16"/>
  <c r="E5" i="16"/>
  <c r="E13" i="16"/>
  <c r="E21" i="16"/>
  <c r="P167" i="16"/>
  <c r="E161" i="16" s="1"/>
  <c r="P163" i="16"/>
  <c r="Q163" i="16" s="1"/>
  <c r="D161" i="16" s="1"/>
  <c r="P158" i="16"/>
  <c r="E152" i="16" s="1"/>
  <c r="P154" i="16"/>
  <c r="Q154" i="16" s="1"/>
  <c r="D152" i="16" s="1"/>
  <c r="P147" i="16"/>
  <c r="E141" i="16" s="1"/>
  <c r="P143" i="16"/>
  <c r="Q143" i="16" s="1"/>
  <c r="D141" i="16" s="1"/>
  <c r="P138" i="16"/>
  <c r="E132" i="16" s="1"/>
  <c r="P134" i="16"/>
  <c r="Q134" i="16" s="1"/>
  <c r="D132" i="16" s="1"/>
  <c r="P129" i="16"/>
  <c r="E123" i="16" s="1"/>
  <c r="P125" i="16"/>
  <c r="P120" i="16"/>
  <c r="E114" i="16" s="1"/>
  <c r="P116" i="16"/>
  <c r="Q116" i="16" s="1"/>
  <c r="D114" i="16" s="1"/>
  <c r="P109" i="16"/>
  <c r="E103" i="16" s="1"/>
  <c r="P105" i="16"/>
  <c r="D103" i="16" s="1"/>
  <c r="P101" i="16"/>
  <c r="E95" i="16" s="1"/>
  <c r="P97" i="16"/>
  <c r="Q97" i="16" s="1"/>
  <c r="D95" i="16" s="1"/>
  <c r="P90" i="16"/>
  <c r="P27" i="16"/>
  <c r="P23" i="16"/>
  <c r="Q23" i="16" s="1"/>
  <c r="D21" i="16" s="1"/>
  <c r="P19" i="16"/>
  <c r="P15" i="16"/>
  <c r="Q15" i="16" s="1"/>
  <c r="D13" i="16" s="1"/>
  <c r="P11" i="16"/>
  <c r="P7" i="16"/>
  <c r="F21" i="16" l="1"/>
  <c r="F64" i="16"/>
  <c r="F48" i="16"/>
  <c r="F95" i="16"/>
  <c r="F141" i="16"/>
  <c r="F114" i="16"/>
  <c r="F132" i="16"/>
  <c r="F161" i="16"/>
  <c r="F152" i="16"/>
  <c r="C129" i="5" l="1"/>
  <c r="F129" i="5" s="1"/>
  <c r="C128" i="5"/>
  <c r="D128" i="5" s="1"/>
  <c r="C127" i="5"/>
  <c r="E127" i="5" s="1"/>
  <c r="C126" i="5"/>
  <c r="F126" i="5" s="1"/>
  <c r="C125" i="5"/>
  <c r="D125" i="5" s="1"/>
  <c r="C124" i="5"/>
  <c r="D124" i="5" s="1"/>
  <c r="C123" i="5"/>
  <c r="F123" i="5" s="1"/>
  <c r="C122" i="5"/>
  <c r="D122" i="5" s="1"/>
  <c r="C121" i="5"/>
  <c r="F121" i="5" s="1"/>
  <c r="C120" i="5"/>
  <c r="D120" i="5" s="1"/>
  <c r="C119" i="5"/>
  <c r="F119" i="5" s="1"/>
  <c r="C118" i="5"/>
  <c r="D118" i="5" s="1"/>
  <c r="C117" i="5"/>
  <c r="E117" i="5" s="1"/>
  <c r="C116" i="5"/>
  <c r="D116" i="5" s="1"/>
  <c r="C115" i="5"/>
  <c r="F115" i="5" s="1"/>
  <c r="C114" i="5"/>
  <c r="C113" i="5"/>
  <c r="F113" i="5" s="1"/>
  <c r="C112" i="5"/>
  <c r="D112" i="5" s="1"/>
  <c r="C111" i="5"/>
  <c r="F111" i="5" s="1"/>
  <c r="C110" i="5"/>
  <c r="D110" i="5" s="1"/>
  <c r="C109" i="5"/>
  <c r="F109" i="5" s="1"/>
  <c r="C108" i="5"/>
  <c r="D108" i="5" s="1"/>
  <c r="C107" i="5"/>
  <c r="F107" i="5" s="1"/>
  <c r="C106" i="5"/>
  <c r="D106" i="5" s="1"/>
  <c r="C105" i="5"/>
  <c r="E105" i="5" s="1"/>
  <c r="C104" i="5"/>
  <c r="D104" i="5" s="1"/>
  <c r="C103" i="5"/>
  <c r="F103" i="5" s="1"/>
  <c r="C102" i="5"/>
  <c r="D102" i="5" s="1"/>
  <c r="C101" i="5"/>
  <c r="D101" i="5" s="1"/>
  <c r="C100" i="5"/>
  <c r="D100" i="5" s="1"/>
  <c r="C99" i="5"/>
  <c r="F99" i="5" s="1"/>
  <c r="C98" i="5"/>
  <c r="D98" i="5" s="1"/>
  <c r="C97" i="5"/>
  <c r="E97" i="5" s="1"/>
  <c r="C96" i="5"/>
  <c r="D96" i="5" s="1"/>
  <c r="C95" i="5"/>
  <c r="F95" i="5" s="1"/>
  <c r="C83" i="5"/>
  <c r="D83" i="5" s="1"/>
  <c r="C82" i="5"/>
  <c r="D82" i="5" s="1"/>
  <c r="C81" i="5"/>
  <c r="D81" i="5" s="1"/>
  <c r="C80" i="5"/>
  <c r="F80" i="5" s="1"/>
  <c r="C79" i="5"/>
  <c r="F79" i="5" s="1"/>
  <c r="C78" i="5"/>
  <c r="E78" i="5" s="1"/>
  <c r="C77" i="5"/>
  <c r="D77" i="5" s="1"/>
  <c r="C72" i="5"/>
  <c r="E72" i="5" s="1"/>
  <c r="C71" i="5"/>
  <c r="F71" i="5" s="1"/>
  <c r="C70" i="5"/>
  <c r="E70" i="5" s="1"/>
  <c r="C69" i="5"/>
  <c r="D69" i="5" s="1"/>
  <c r="C68" i="5"/>
  <c r="E68" i="5" s="1"/>
  <c r="C59" i="5"/>
  <c r="F59" i="5" s="1"/>
  <c r="C58" i="5"/>
  <c r="D58" i="5" s="1"/>
  <c r="C57" i="5"/>
  <c r="D57" i="5" s="1"/>
  <c r="C56" i="5"/>
  <c r="E56" i="5" s="1"/>
  <c r="F12" i="3"/>
  <c r="C5" i="2"/>
  <c r="C3" i="2"/>
  <c r="E104" i="5" l="1"/>
  <c r="E113" i="5"/>
  <c r="E120" i="5"/>
  <c r="E81" i="5"/>
  <c r="E100" i="5"/>
  <c r="F81" i="5"/>
  <c r="F82" i="5"/>
  <c r="F100" i="5"/>
  <c r="G100" i="5" s="1"/>
  <c r="E101" i="5"/>
  <c r="E109" i="5"/>
  <c r="F112" i="5"/>
  <c r="F101" i="5"/>
  <c r="D109" i="5"/>
  <c r="M16" i="3" s="1"/>
  <c r="E112" i="5"/>
  <c r="E116" i="5"/>
  <c r="F120" i="5"/>
  <c r="G120" i="5" s="1"/>
  <c r="E121" i="5"/>
  <c r="F124" i="5"/>
  <c r="F125" i="5"/>
  <c r="E58" i="5"/>
  <c r="F57" i="5"/>
  <c r="F58" i="5"/>
  <c r="F68" i="5"/>
  <c r="F70" i="5"/>
  <c r="G70" i="5" s="1"/>
  <c r="F78" i="5"/>
  <c r="E82" i="5"/>
  <c r="F96" i="5"/>
  <c r="F97" i="5"/>
  <c r="F104" i="5"/>
  <c r="G104" i="5" s="1"/>
  <c r="F105" i="5"/>
  <c r="D113" i="5"/>
  <c r="M20" i="3" s="1"/>
  <c r="F116" i="5"/>
  <c r="F117" i="5"/>
  <c r="D121" i="5"/>
  <c r="E124" i="5"/>
  <c r="E125" i="5"/>
  <c r="E126" i="5"/>
  <c r="F56" i="5"/>
  <c r="E59" i="5"/>
  <c r="E69" i="5"/>
  <c r="D70" i="5"/>
  <c r="D71" i="5"/>
  <c r="D72" i="5"/>
  <c r="E77" i="5"/>
  <c r="D78" i="5"/>
  <c r="D79" i="5"/>
  <c r="D97" i="5"/>
  <c r="D105" i="5"/>
  <c r="G105" i="5" s="1"/>
  <c r="E108" i="5"/>
  <c r="D117" i="5"/>
  <c r="F69" i="5"/>
  <c r="E71" i="5"/>
  <c r="F72" i="5"/>
  <c r="F77" i="5"/>
  <c r="E79" i="5"/>
  <c r="G81" i="5"/>
  <c r="E96" i="5"/>
  <c r="F108" i="5"/>
  <c r="D126" i="5"/>
  <c r="F114" i="5"/>
  <c r="E114" i="5"/>
  <c r="E80" i="5"/>
  <c r="D80" i="5"/>
  <c r="F102" i="5"/>
  <c r="E102" i="5"/>
  <c r="E107" i="5"/>
  <c r="D107" i="5"/>
  <c r="M19" i="3"/>
  <c r="G112" i="5"/>
  <c r="D114" i="5"/>
  <c r="F118" i="5"/>
  <c r="E118" i="5"/>
  <c r="E123" i="5"/>
  <c r="D123" i="5"/>
  <c r="F98" i="5"/>
  <c r="E98" i="5"/>
  <c r="E103" i="5"/>
  <c r="D103" i="5"/>
  <c r="E57" i="5"/>
  <c r="D59" i="5"/>
  <c r="D68" i="5"/>
  <c r="E95" i="5"/>
  <c r="D95" i="5"/>
  <c r="G101" i="5"/>
  <c r="F106" i="5"/>
  <c r="E106" i="5"/>
  <c r="E111" i="5"/>
  <c r="D111" i="5"/>
  <c r="F122" i="5"/>
  <c r="E122" i="5"/>
  <c r="E119" i="5"/>
  <c r="D119" i="5"/>
  <c r="F83" i="5"/>
  <c r="E83" i="5"/>
  <c r="E99" i="5"/>
  <c r="D99" i="5"/>
  <c r="F110" i="5"/>
  <c r="E110" i="5"/>
  <c r="E115" i="5"/>
  <c r="D115" i="5"/>
  <c r="F127" i="5"/>
  <c r="E128" i="5"/>
  <c r="D129" i="5"/>
  <c r="F128" i="5"/>
  <c r="E129" i="5"/>
  <c r="D127" i="5"/>
  <c r="D56" i="5"/>
  <c r="M31" i="3" l="1"/>
  <c r="M23" i="3"/>
  <c r="G124" i="5"/>
  <c r="M27" i="3"/>
  <c r="G96" i="5"/>
  <c r="G59" i="5"/>
  <c r="G82" i="5"/>
  <c r="M28" i="3"/>
  <c r="G109" i="5"/>
  <c r="G107" i="5"/>
  <c r="G97" i="5"/>
  <c r="G116" i="5"/>
  <c r="G102" i="5"/>
  <c r="G58" i="5"/>
  <c r="G78" i="5"/>
  <c r="G127" i="5"/>
  <c r="G121" i="5"/>
  <c r="G113" i="5"/>
  <c r="M33" i="3"/>
  <c r="M32" i="3"/>
  <c r="G128" i="5"/>
  <c r="G98" i="5"/>
  <c r="G108" i="5"/>
  <c r="G77" i="5"/>
  <c r="G69" i="5"/>
  <c r="G117" i="5"/>
  <c r="G125" i="5"/>
  <c r="M17" i="3"/>
  <c r="G99" i="5"/>
  <c r="G72" i="5"/>
  <c r="G126" i="5"/>
  <c r="M24" i="3"/>
  <c r="G79" i="5"/>
  <c r="G71" i="5"/>
  <c r="G129" i="5"/>
  <c r="G83" i="5"/>
  <c r="G103" i="5"/>
  <c r="G110" i="5"/>
  <c r="G80" i="5"/>
  <c r="M22" i="3"/>
  <c r="G115" i="5"/>
  <c r="G111" i="5"/>
  <c r="M18" i="3"/>
  <c r="G123" i="5"/>
  <c r="M30" i="3"/>
  <c r="G119" i="5"/>
  <c r="M26" i="3"/>
  <c r="G122" i="5"/>
  <c r="M29" i="3"/>
  <c r="G57" i="5"/>
  <c r="G114" i="5"/>
  <c r="M21" i="3"/>
  <c r="G106" i="5"/>
  <c r="G95" i="5"/>
  <c r="G68" i="5"/>
  <c r="G118" i="5"/>
  <c r="M25" i="3"/>
  <c r="G56" i="5"/>
</calcChain>
</file>

<file path=xl/sharedStrings.xml><?xml version="1.0" encoding="utf-8"?>
<sst xmlns="http://schemas.openxmlformats.org/spreadsheetml/2006/main" count="1688" uniqueCount="647">
  <si>
    <t>Sezione I: INFORMAZIONI DI CARATTERE GENERALE</t>
  </si>
  <si>
    <t>Denominazione Ufficio (Selezione da menù a tendina)</t>
  </si>
  <si>
    <t>Segreteria e staff del Presidente</t>
  </si>
  <si>
    <t>SGPRES</t>
  </si>
  <si>
    <t>Nominativo Dirigente (Si alimenta automaticamente all'immissione della denominazione Ufficio)</t>
  </si>
  <si>
    <t>Descrizione delle funzioni svolte dall'ufficio  (Si alimenta automaticamente all'immissione della denominazione Ufficio)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</si>
  <si>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</si>
  <si>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Profilo dirigente</t>
  </si>
  <si>
    <t>Identificazione, analisi e valutazione del rischio corruttivo</t>
  </si>
  <si>
    <t>TRATTAMENTO DEL RISCHIO</t>
  </si>
  <si>
    <t>Esecutore Azione 
(in ogni cella è presente un menù a tendina)</t>
  </si>
  <si>
    <t>Attività vincolata vs attività discrezionale</t>
  </si>
  <si>
    <t>Tipologia di attività  
(Disciplinata da /*scelta da menù a tendina*/)</t>
  </si>
  <si>
    <t>DESCRIZIONE DEL COMPORTAMENTO A RISCHIO CORRUZIONE
(EVENTO A RISCHIO)</t>
  </si>
  <si>
    <t>VALUTAZIONE DEL RISCHIO</t>
  </si>
  <si>
    <t xml:space="preserve">MISURE SPECIFICHE </t>
  </si>
  <si>
    <t>TIPOLOGIA MISURE SPECIFICHE</t>
  </si>
  <si>
    <t>PROGRAMMAZIONE MISURA SPECIFICA</t>
  </si>
  <si>
    <t>IMPATTO</t>
  </si>
  <si>
    <t>PROBABILITA'</t>
  </si>
  <si>
    <t>RISULTATO
(IMPATTO x PROBABILITA')</t>
  </si>
  <si>
    <t>INDICATORI DI ATTUAZIONE</t>
  </si>
  <si>
    <t>SOGGETTO RESPONSABILE</t>
  </si>
  <si>
    <t>1_1</t>
  </si>
  <si>
    <t>Dirigente/Funzionario</t>
  </si>
  <si>
    <t>Vincolata</t>
  </si>
  <si>
    <t>Prassi dell’Ufficio</t>
  </si>
  <si>
    <t>Altissimo</t>
  </si>
  <si>
    <t>Molto bassa</t>
  </si>
  <si>
    <t>Medio</t>
  </si>
  <si>
    <t>Misura di controllo / trasparenzza</t>
  </si>
  <si>
    <t>in attuazione</t>
  </si>
  <si>
    <t>1_2</t>
  </si>
  <si>
    <t>Discrezionale</t>
  </si>
  <si>
    <t>1_3</t>
  </si>
  <si>
    <t>Presidente</t>
  </si>
  <si>
    <t>Funzionario/Operativo</t>
  </si>
  <si>
    <t>2_1</t>
  </si>
  <si>
    <t>2_2</t>
  </si>
  <si>
    <t>Funzionario</t>
  </si>
  <si>
    <t>3_1</t>
  </si>
  <si>
    <t>4_1</t>
  </si>
  <si>
    <t xml:space="preserve">Dirigente </t>
  </si>
  <si>
    <t>Dirigente</t>
  </si>
  <si>
    <t>4_2</t>
  </si>
  <si>
    <t>4_3</t>
  </si>
  <si>
    <t>NA</t>
  </si>
  <si>
    <t>Non Applicabile</t>
  </si>
  <si>
    <t>NI</t>
  </si>
  <si>
    <t>Non Individuata</t>
  </si>
  <si>
    <t>Ufficio</t>
  </si>
  <si>
    <t>Acronimo</t>
  </si>
  <si>
    <t>Competenze</t>
  </si>
  <si>
    <t>-</t>
  </si>
  <si>
    <t>Segreteria e staff del Consiglio</t>
  </si>
  <si>
    <t>SGCON</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</si>
  <si>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</si>
  <si>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Segreteria tecnica</t>
  </si>
  <si>
    <t>SGTECN</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</si>
  <si>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</si>
  <si>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Unità operativa speciale EXPO</t>
  </si>
  <si>
    <t>EXPO</t>
  </si>
  <si>
    <t>Supporta il Presidente nello svolgimento dei compiti di alta sorveglianza e garanzia della correttezza e trasparenza delle procedure connesse alla realizzazione delle opere del grande evento  EXPO 2015.</t>
  </si>
  <si>
    <t xml:space="preserve">Ufficio di indirizzo, determinazioni generali e indicatori per la vigilanza </t>
  </si>
  <si>
    <t>UDGIV</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</si>
  <si>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</si>
  <si>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Ufficio piani di vigilanza e vigilanze speciali</t>
  </si>
  <si>
    <t>UPVS</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</si>
  <si>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</si>
  <si>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 xml:space="preserve">Romano </t>
  </si>
  <si>
    <t>Uffici del Presidente</t>
  </si>
  <si>
    <t>Ufficio ispettivo</t>
  </si>
  <si>
    <t>UIS</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</si>
  <si>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</si>
  <si>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Pierdominici </t>
  </si>
  <si>
    <t>Ufficio precontenzioso e affari giuridici</t>
  </si>
  <si>
    <t>UPAG</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</si>
  <si>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</si>
  <si>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 xml:space="preserve">Chimenti </t>
  </si>
  <si>
    <t>Ufficio contenzioso giurisdizionale</t>
  </si>
  <si>
    <t>UCOG</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</si>
  <si>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</si>
  <si>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Sardella</t>
  </si>
  <si>
    <t>Segreteria e staff del Segretario Generale</t>
  </si>
  <si>
    <t>SGSEG</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</si>
  <si>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</si>
  <si>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Uffici del Segretario generale</t>
  </si>
  <si>
    <t>Ufficio protocollo, flussi documentali e supporto ai processi decisionali</t>
  </si>
  <si>
    <t>UPROT</t>
  </si>
  <si>
    <t xml:space="preserve">Assicura il corretto funzionamento del protocollo e delle modalità di assegnazione delle pratiche secondo l’indirizzo espresso dal Presidente; supporta il Segretario generale nella gestione dei flussi documentali degli uffici. </t>
  </si>
  <si>
    <t xml:space="preserve">Cirillo </t>
  </si>
  <si>
    <t>Ufficio risorse umane e finanziarie</t>
  </si>
  <si>
    <t>URUF</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</si>
  <si>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</si>
  <si>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Ceccarelli</t>
  </si>
  <si>
    <t>Ufficio servizi generali, gare, contratti e logistica</t>
  </si>
  <si>
    <t>UGARE</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</si>
  <si>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</si>
  <si>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Colandrea</t>
  </si>
  <si>
    <t>Ufficio esercizio sistemi informativi</t>
  </si>
  <si>
    <t>UESI</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</si>
  <si>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</si>
  <si>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Vargiu</t>
  </si>
  <si>
    <t>Ufficio progettazione e sviluppo servizi informatici e gestione del Portale dell’ANAC</t>
  </si>
  <si>
    <t>UPSI</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</si>
  <si>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</si>
  <si>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Fuligni</t>
  </si>
  <si>
    <t>Ufficio vigilanza sulle misure anticorruzione e accreditamento dei Responsabili della prevenzione della corruzione</t>
  </si>
  <si>
    <t>UVMAC</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</si>
  <si>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</si>
  <si>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Torchio</t>
  </si>
  <si>
    <t>Uffici Area Vigilanza</t>
  </si>
  <si>
    <t>Ufficio vigilanza sugli obblighi di trasparenza</t>
  </si>
  <si>
    <t>UVOT</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</si>
  <si>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</si>
  <si>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Marzoli</t>
  </si>
  <si>
    <t>Ufficio vigilanza SOA</t>
  </si>
  <si>
    <t>UVSOA</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</si>
  <si>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</si>
  <si>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Tunno</t>
  </si>
  <si>
    <t>Ufficio vigilanza attestazioni</t>
  </si>
  <si>
    <t>UVA</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</si>
  <si>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</si>
  <si>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Annuvolo</t>
  </si>
  <si>
    <t xml:space="preserve">Ufficio sanzioni </t>
  </si>
  <si>
    <t>USAN</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</si>
  <si>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</si>
  <si>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De Falco</t>
  </si>
  <si>
    <t>Ufficio vigilanza lavori</t>
  </si>
  <si>
    <t>UVLA</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</si>
  <si>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</si>
  <si>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Cresta</t>
  </si>
  <si>
    <t>Ufficio vigilanza analisi varianti</t>
  </si>
  <si>
    <t>UVVAR</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</si>
  <si>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</si>
  <si>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Miconi</t>
  </si>
  <si>
    <t>Ufficio vigilanza forniture e servizi</t>
  </si>
  <si>
    <t>UVSF</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</si>
  <si>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</si>
  <si>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Failla</t>
  </si>
  <si>
    <t>Ufficio regolazione  in materia di anticorruzione, trasparenza e PNA</t>
  </si>
  <si>
    <t>URAC</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</si>
  <si>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</si>
  <si>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 xml:space="preserve">Midena </t>
  </si>
  <si>
    <t>Uffici Area Regolazione</t>
  </si>
  <si>
    <t>Ufficio regolazione in materia di contratti pubblici</t>
  </si>
  <si>
    <t>URCP</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</si>
  <si>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</si>
  <si>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Cucchiarelli</t>
  </si>
  <si>
    <t>Ufficio monitoraggio flussi informativi e verifica adempimenti</t>
  </si>
  <si>
    <t>UMFI</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</si>
  <si>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</si>
  <si>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Travaglino</t>
  </si>
  <si>
    <t>Ufficio analisi e elaborazione dati</t>
  </si>
  <si>
    <t>UAE</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</si>
  <si>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</si>
  <si>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Cimino </t>
  </si>
  <si>
    <t>Ufficio Monitoraggio acquisizione beni e servizi e Soggetti aggregatori</t>
  </si>
  <si>
    <t>UMABS</t>
  </si>
  <si>
    <t>Assicura il monitoraggio delle informazioni relative ai beni e servizi; cura l’accreditamento dei soggetti aggregatori; cura la gestione dell’elenco dei soggetti aggregatori di cui al D.L. n. 66/2014.</t>
  </si>
  <si>
    <t>Guidotti</t>
  </si>
  <si>
    <t>Ufficio costi standard e prezzi di riferimento</t>
  </si>
  <si>
    <t>UCS</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</si>
  <si>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</si>
  <si>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Sbicca</t>
  </si>
  <si>
    <t>Ufficio analisi flussi informativi</t>
  </si>
  <si>
    <t>UAFI</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</si>
  <si>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</si>
  <si>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Bonetti</t>
  </si>
  <si>
    <t>Responsabilità</t>
  </si>
  <si>
    <t>Consiglio</t>
  </si>
  <si>
    <t>Normativa</t>
  </si>
  <si>
    <t>Dirigente di I fascia in staff</t>
  </si>
  <si>
    <t>Regolamento interno dell’Ufficio</t>
  </si>
  <si>
    <t>Atto dell’Autorità o del Presidente</t>
  </si>
  <si>
    <t>Dirigente ispettore</t>
  </si>
  <si>
    <t>Normativa/ Regolamento interno dell’Ufficio</t>
  </si>
  <si>
    <t>Presidente/Funzionario</t>
  </si>
  <si>
    <t>Normativa/ Atto dell’Autorità o del Presidente</t>
  </si>
  <si>
    <t>Regolamento interno dell’Ufficio/ Atto dell’Autorità o del Presidente</t>
  </si>
  <si>
    <t>Operativo</t>
  </si>
  <si>
    <t>Attività</t>
  </si>
  <si>
    <t>Tipologia di attività attività discrezionale</t>
  </si>
  <si>
    <t>Regolamenti</t>
  </si>
  <si>
    <t xml:space="preserve">Regolamento interno dell’Ufficio </t>
  </si>
  <si>
    <t>Bassa</t>
  </si>
  <si>
    <t>Alto</t>
  </si>
  <si>
    <t>Media</t>
  </si>
  <si>
    <t>Alta</t>
  </si>
  <si>
    <t>Altissima</t>
  </si>
  <si>
    <t>nascondere</t>
  </si>
  <si>
    <t>Risultato</t>
  </si>
  <si>
    <t xml:space="preserve">Alto </t>
  </si>
  <si>
    <t>N. PROCESSO</t>
  </si>
  <si>
    <t>DESCRIZIONE PROCESSO</t>
  </si>
  <si>
    <t>AREA DI RISCHIO</t>
  </si>
  <si>
    <t>N_Attività</t>
  </si>
  <si>
    <t>MISURE GIA' ADOTTATE</t>
  </si>
  <si>
    <t>Mappatura PROCESSI-FASI-ATTIVITA'/AZIONI</t>
  </si>
  <si>
    <t xml:space="preserve">FORMAZIONE PROFESSIONALE CONTINUA </t>
  </si>
  <si>
    <t>Esame e valutazione delle offerte formative</t>
  </si>
  <si>
    <t>Ricezione delle richieste di autorizzazione / ricezione proposte formative</t>
  </si>
  <si>
    <t>Attribuzione dei crediti formativi professionali (CFP) agli iscritti</t>
  </si>
  <si>
    <t>Descrizionale</t>
  </si>
  <si>
    <t>3_2</t>
  </si>
  <si>
    <t>Deliberazione del fabbisogno formativo</t>
  </si>
  <si>
    <t>N. ATTIVITA'</t>
  </si>
  <si>
    <t>1.1.</t>
  </si>
  <si>
    <t>Duplice valutazione istruttoria del dirigente e del funzionario preposto (firma congiunta del dirigente e del funzionario)</t>
  </si>
  <si>
    <t>1.2</t>
  </si>
  <si>
    <t>effettuazione di una istruttoria lacunosa e/o parziale per favorire l’interesse del professionista</t>
  </si>
  <si>
    <t>rotazione dei soggetti che istruiscono le domande</t>
  </si>
  <si>
    <t>1.3</t>
  </si>
  <si>
    <t>Nomina di professionisti a cui conferire incarichi</t>
  </si>
  <si>
    <t>AREE DI RISCHIO</t>
  </si>
  <si>
    <t>PROCESSI</t>
  </si>
  <si>
    <t>Svolgimento di concorsi pubblici</t>
  </si>
  <si>
    <t>Rilevamento presenze</t>
  </si>
  <si>
    <t xml:space="preserve">Premi retributivi e progressione economiche o di carriera </t>
  </si>
  <si>
    <t>Conferimento di incarichi di collaborazione</t>
  </si>
  <si>
    <t>Affidamenti diretti</t>
  </si>
  <si>
    <t>Iscrizione, trasferimento, cancellazione</t>
  </si>
  <si>
    <t>Rilascio di certificazioni e attestazioni</t>
  </si>
  <si>
    <t>SPECIFICHE</t>
  </si>
  <si>
    <t>Formazione professionale continua</t>
  </si>
  <si>
    <t>Rilascio di pareri di congruità</t>
  </si>
  <si>
    <t>Adozione di pareri di congruità sui corrispettivi per le prestazioni professionali</t>
  </si>
  <si>
    <t>Indicazione dei professionisti per lo svolgimento di incarichi</t>
  </si>
  <si>
    <t>Contratti pubblici</t>
  </si>
  <si>
    <t>CATEGORIE DI MISURE GENERALI E SPECIFICHE</t>
  </si>
  <si>
    <t>controllo</t>
  </si>
  <si>
    <t>trasparenza</t>
  </si>
  <si>
    <t>definizione e promozione dell’etica e di standard di comportamento</t>
  </si>
  <si>
    <t>semplificazione</t>
  </si>
  <si>
    <t>formazione</t>
  </si>
  <si>
    <t>sensibilizzazione e partecipazione</t>
  </si>
  <si>
    <t>rotazione</t>
  </si>
  <si>
    <t>segnalazione e protezione</t>
  </si>
  <si>
    <t>disciplina del conflitto di interessi</t>
  </si>
  <si>
    <t>regolazione dei rapporti con i “rappresentanti di interessi particolari” (lobbies)</t>
  </si>
  <si>
    <t>Ciascuna categoria di misura può dar luogo a misure sia generali che specifiche</t>
  </si>
  <si>
    <t>INDICATORI DI MONITORAGGIO</t>
  </si>
  <si>
    <t>verifica adozione di un determinato regolamento/procedura</t>
  </si>
  <si>
    <t>numero di controlli effettuati su numero di pratiche/provvedimenti/etc</t>
  </si>
  <si>
    <t>presenza o meno di un determinato atto/dato/informazione oggetto di pubblicazione</t>
  </si>
  <si>
    <t>numero di partecipanti a un determinato corso su numero soggetti interessati</t>
  </si>
  <si>
    <t>risultanze sulle verifiche di apprendimento (risultato dei test su risultato atteso)</t>
  </si>
  <si>
    <t>numero di incarichi/pratiche ruotate sul totale</t>
  </si>
  <si>
    <t xml:space="preserve">INDICATORI DI STIMA DEL LIVELLO DI RISCHIO </t>
  </si>
  <si>
    <t>SOGGETTIVI</t>
  </si>
  <si>
    <r>
      <rPr>
        <b/>
        <sz val="11"/>
        <color rgb="FF000000"/>
        <rFont val="Calibri"/>
        <family val="2"/>
      </rPr>
      <t>livello di interesse “esterno”</t>
    </r>
    <r>
      <rPr>
        <sz val="11"/>
        <color rgb="FF000000"/>
        <rFont val="Calibri"/>
        <family val="2"/>
      </rPr>
      <t>: la presenza di interessi, anche economici, rilevanti e di benefici per i destinatari del processo determina un incremento del rischio</t>
    </r>
  </si>
  <si>
    <r>
      <rPr>
        <b/>
        <sz val="11"/>
        <color rgb="FF000000"/>
        <rFont val="Calibri"/>
        <family val="2"/>
      </rPr>
      <t>grado di discrezionalità del decisore interno alla PA:</t>
    </r>
    <r>
      <rPr>
        <sz val="11"/>
        <color rgb="FF000000"/>
        <rFont val="Calibri"/>
        <family val="2"/>
      </rPr>
      <t xml:space="preserve"> la presenza di un processo decisionale altamente discrezionale determina un incremento del rischio rispetto ad un processo decisionale altamente vincolato</t>
    </r>
  </si>
  <si>
    <r>
      <rPr>
        <b/>
        <sz val="11"/>
        <color rgb="FF000000"/>
        <rFont val="Calibri"/>
        <family val="2"/>
      </rPr>
      <t xml:space="preserve">manifestazione di eventi corruttivi in passato nel processo/attività esaminata: </t>
    </r>
    <r>
      <rPr>
        <sz val="11"/>
        <color rgb="FF000000"/>
        <rFont val="Calibri"/>
        <family val="2"/>
      </rPr>
      <t>se l’attività è stata già oggetto di eventi corruttivi in passato nell’amministrazione o in altre realtà simili, il rischio aumenta poiché quella attività ha delle caratteristiche che rendono attuabili gli eventi corruttivi</t>
    </r>
  </si>
  <si>
    <r>
      <rPr>
        <b/>
        <sz val="11"/>
        <color rgb="FF000000"/>
        <rFont val="Calibri"/>
        <family val="2"/>
      </rPr>
      <t xml:space="preserve">opacità del processo decisionale: </t>
    </r>
    <r>
      <rPr>
        <sz val="11"/>
        <color rgb="FF000000"/>
        <rFont val="Calibri"/>
        <family val="2"/>
      </rPr>
      <t>l’adozione di strumenti di trasparenza sostanziale, e non solo formale, riduce il rischio</t>
    </r>
  </si>
  <si>
    <r>
      <rPr>
        <b/>
        <sz val="11"/>
        <color rgb="FF000000"/>
        <rFont val="Calibri"/>
        <family val="2"/>
      </rPr>
      <t>livello di collaborazione del responsabile del processo o dell’attività nella costruzione, aggiornamento e monitoraggio del piano:</t>
    </r>
    <r>
      <rPr>
        <sz val="11"/>
        <color rgb="FF000000"/>
        <rFont val="Calibri"/>
        <family val="2"/>
      </rPr>
      <t xml:space="preserve"> la scarsa collaborazione può segnalare un deficit di attenzione al tema della prevenzione della corruzione o comunque risultare in una opacità sul reale grado di rischiosità</t>
    </r>
  </si>
  <si>
    <r>
      <rPr>
        <b/>
        <sz val="11"/>
        <color rgb="FF000000"/>
        <rFont val="Calibri"/>
        <family val="2"/>
      </rPr>
      <t>grado di attuazione delle misure di trattamento</t>
    </r>
    <r>
      <rPr>
        <sz val="11"/>
        <color rgb="FF000000"/>
        <rFont val="Calibri"/>
        <family val="2"/>
      </rPr>
      <t>: l’attuazione di misure di trattamento si associa ad una minore possibilità di accadimento di fatti corruttivi</t>
    </r>
  </si>
  <si>
    <t>OGGETTIVI</t>
  </si>
  <si>
    <r>
      <rPr>
        <b/>
        <sz val="11"/>
        <color rgb="FF000000"/>
        <rFont val="Calibri"/>
        <family val="2"/>
      </rPr>
      <t xml:space="preserve">i dati sui precedenti giudiziari e/o sui procedimenti disciplinari a carico dei dipendenti dell’amministrazione. </t>
    </r>
    <r>
      <rPr>
        <sz val="11"/>
        <color rgb="FF000000"/>
        <rFont val="Calibri"/>
        <family val="2"/>
      </rPr>
      <t>Le fattispecie che possono essere considerate sono le sentenze passate in giudicato, i procedimenti in corso, e i decreti di citazione a giudizio riguardanti: - i reati contro la PA; - il falso e la truffa, con particolare riferimento alle truffe aggravate all'amministrazione (artt. 640 e 640-bis c.p.); - i procedimenti aperti per responsabilità amministrativo/contabile (Corte dei Conti); - i ricorsi amministrativi in tema di affidamento di contratti pubblici</t>
    </r>
  </si>
  <si>
    <r>
      <rPr>
        <b/>
        <sz val="11"/>
        <color rgb="FF000000"/>
        <rFont val="Calibri"/>
        <family val="2"/>
      </rPr>
      <t xml:space="preserve">le segnalazioni pervenute, </t>
    </r>
    <r>
      <rPr>
        <sz val="11"/>
        <color rgb="FF000000"/>
        <rFont val="Calibri"/>
        <family val="2"/>
      </rPr>
      <t>nel cui ambito rientrano certamente le segnalazioni ricevute tramite apposite procedure di whistleblowing, ma anche quelle pervenute dall’esterno dell’amministrazione o pervenute in altre modalità. Altro dato da considerare è quello relativo ai reclami e alle risultanze di indagini di customer satisfaction che possono indirizzare l’attenzione su possibili malfunzionamenti o sulla malagestione di taluni processi organizzativi</t>
    </r>
  </si>
  <si>
    <r>
      <rPr>
        <b/>
        <sz val="11"/>
        <color rgb="FF000000"/>
        <rFont val="Calibri"/>
        <family val="2"/>
      </rPr>
      <t xml:space="preserve">ulteriori dati in possesso dell’amministrazione </t>
    </r>
    <r>
      <rPr>
        <sz val="11"/>
        <color rgb="FF000000"/>
        <rFont val="Calibri"/>
        <family val="2"/>
      </rPr>
      <t>(es. dati disponibili in base agli esiti dei controlli interni delle singole amministrazioni, rassegne stampa, ecc.)</t>
    </r>
  </si>
  <si>
    <t>ALTO</t>
  </si>
  <si>
    <t>ALTISSIMO</t>
  </si>
  <si>
    <t>ALTISSIMA</t>
  </si>
  <si>
    <t>ALTA</t>
  </si>
  <si>
    <t>MEDIA</t>
  </si>
  <si>
    <t>BASSA</t>
  </si>
  <si>
    <t>MOLTO BASSA</t>
  </si>
  <si>
    <t>PROBILITA'/IMPATTO</t>
  </si>
  <si>
    <t>MEDIO</t>
  </si>
  <si>
    <t>regolamentazione</t>
  </si>
  <si>
    <t>Acquisizione e gestione del personale</t>
  </si>
  <si>
    <t>RILASCIO PARERI DI CONGRUITA'</t>
  </si>
  <si>
    <t>Pagamento lavoro straordinario</t>
  </si>
  <si>
    <t>Vigilanza sugli “enti terzi” autorizzati all’erogazione della formazione ai sensi dell’art. 7, co. 2, d.p.r. 137 del 2012, svolta in proprio dagli ordini e collegi territoriali</t>
  </si>
  <si>
    <t xml:space="preserve">Organizzazione e svolgimento di eventi formativi da parte degli ordini e collegi territoriali </t>
  </si>
  <si>
    <t xml:space="preserve">Azioni riconducibili ad attività di altri </t>
  </si>
  <si>
    <t xml:space="preserve">DATI OGGETTIVI PER LA STIMA DEL RISCHIO </t>
  </si>
  <si>
    <t>a) mancanza di controlli relativi agli eventi rischiosi;
b) mancanza di trasparenza;
c) eccessiva regolamentazione, complessità e scarsa chiarezza della normativa di riferimento;
d) esercizio prolungato ed esclusivo della responsabilità di un processo da parte di pochi o di un unico soggetto;
e) scarsa responsabilizzazione interna;
f) inadeguatezza o assenza di competenze del personale addetto ai processi;
g) inadeguata diffusione della cultura della legalità;
h) mancata attuazione del principio di distinzione tra politica e amministrazione</t>
  </si>
  <si>
    <t>CONTRATTI PUBBLICI</t>
  </si>
  <si>
    <t xml:space="preserve">Azioni riconducibili ad attività di altri o a soggetti esterni </t>
  </si>
  <si>
    <t>Svolgimento di concorsi pubblici = Accesso dall’esterno mediante procedure concorsuali (anche per progressioni verticali)</t>
  </si>
  <si>
    <t>Previsione di requisiti di accesso "personalizzati" ed insufficienza di meccanismi oggettivi e trasparenti idonei a verificare il possesso dei requisiti attitudinali e professionali richiesti in relazione alla posizione da ricoprire allo scopo di reclutare candidati particolari</t>
  </si>
  <si>
    <t>Riconoscimento importi non dovuti</t>
  </si>
  <si>
    <t>Insufficienza di meccanismi oggettivi e trasparenti di valutazione allo scopo di favorire dipendenti particolari</t>
  </si>
  <si>
    <t>Presenze erroneamente rilevate per favorire dipendenti particolari</t>
  </si>
  <si>
    <t>mancanza di trasparenza</t>
  </si>
  <si>
    <t>mancanza di controlli relativi agli eventi rischiosi</t>
  </si>
  <si>
    <t>esercizio prolungato ed esclusivo della responsabilità di un processo da parte di pochi o di un unico soggetto</t>
  </si>
  <si>
    <t>a campione</t>
  </si>
  <si>
    <t xml:space="preserve">ESEMPI DI MISURE SPECIFICHE </t>
  </si>
  <si>
    <t>DI CONTROLLO</t>
  </si>
  <si>
    <t>DI TRASPARENZA</t>
  </si>
  <si>
    <t>DI REGOLAMENTAZIONE</t>
  </si>
  <si>
    <t>DI SEMPLIFICAZIONE</t>
  </si>
  <si>
    <t>DI SENSIBILIZZAZIONE E PARTECIPAZIONE</t>
  </si>
  <si>
    <t>DI FORMAZIONE</t>
  </si>
  <si>
    <t>DI ROTAZIONE</t>
  </si>
  <si>
    <t>previsione di più funzionari per lo svolgimento delle attività interessate (firma di più funzionari)</t>
  </si>
  <si>
    <t>condivisione, attraverso risorse di rete, della documentazione</t>
  </si>
  <si>
    <t>adeguata verbalizzazione della attività svolte</t>
  </si>
  <si>
    <t>stesura di linee guida di carattere metodologico per l'elaborazione dei dati e per la standardizzazione dell'esame dei singoli casi</t>
  </si>
  <si>
    <t>report periodici al Consiglio</t>
  </si>
  <si>
    <t>rispetto dei termini procedimentali</t>
  </si>
  <si>
    <t>informatizzazione del processo istruttorio e/o utilizzo di un gestionale per il monitoraggio delle attività</t>
  </si>
  <si>
    <t>riunione collegiale interna all'ufficio</t>
  </si>
  <si>
    <t>motivazione specifica delle scelte regolatorie assunte e di eventuali scostamenti da precedenti orientamenti</t>
  </si>
  <si>
    <t>impiego di un team di lavoro più che di risorse individuali su temi particolarmente complessi</t>
  </si>
  <si>
    <t>assegnazione delle istruttorie sulla base del criterio funzionale della materia e successivo confronto degli esiti della trattazione della stessa tematica da parte dei diversi funzionari</t>
  </si>
  <si>
    <t>osservanza delle direttive dell'ente</t>
  </si>
  <si>
    <t>tempestiva esecuzione delle delibere consiliari</t>
  </si>
  <si>
    <t>formazione specialistica sulle tematiche di competenza</t>
  </si>
  <si>
    <t>decisione collegiale</t>
  </si>
  <si>
    <t>rotazione delle attività tra il personale assegnato all'ufficio/tra i consiglieri</t>
  </si>
  <si>
    <t>ESEMPI DI MISURE SPECIFICHE PER IL PROCESSO AFFIDAMENTI DIRETTI</t>
  </si>
  <si>
    <t>adozione di direttive interni/regolamenti/linee guida che definiscano i criteri e i presupposti legali per indire procedure negoziate o procedere ad affidamenti diretti da parte del RUP</t>
  </si>
  <si>
    <t>verifica della effettiva rotazione degli affidamenti</t>
  </si>
  <si>
    <t>DI CONFLITTO DI INTERESSI</t>
  </si>
  <si>
    <t>obbligo di motivazione nelle delibere a cotnrarre e di aggiudicazione</t>
  </si>
  <si>
    <t>pubblicazione sul sito istituzionale</t>
  </si>
  <si>
    <t>pubblicazione sul sito istituzionale degli obblighi in materia di trasparenza</t>
  </si>
  <si>
    <t>utilizzo del modello europeo DGUE per il rilascio delle attestazioni dell'OE</t>
  </si>
  <si>
    <t>sottoscrizione da parte dell'OE di dichiarazioni relative all'assenza di conflitto di interessi anche potenziale</t>
  </si>
  <si>
    <t>ricorso all'indagine di mercato mediante avviso esplorativo</t>
  </si>
  <si>
    <t>Affidamento diretto</t>
  </si>
  <si>
    <t xml:space="preserve">mancanza di trasparenza - scarsa responsabilizzazione interna
- inadeguatezza o assenza di competenze del personale addetto ai processi
- inadeguata diffusione della cultura della legalità
</t>
  </si>
  <si>
    <t>discrezionale</t>
  </si>
  <si>
    <t>Iscrizioni, trasferimenti, cancellazioni</t>
  </si>
  <si>
    <t>abuso nell’adozione di provvedimenti aventi ad oggetto condizioni di
accesso a servizi pubblici al fine di agevolare particolari soggetti</t>
  </si>
  <si>
    <t>abuso nel rilascio di autorizzazioni in ambiti in cui il pubblico ufficio ha
funzioni esclusive o preminenti di controllo al fine di agevolare determinati soggetti</t>
  </si>
  <si>
    <t>mancanza di controlli relativi agli eventi rischiosi - mancanza di trasparenza - esercizio prolungato ed esclusivo della responsabilità di un processo da parte di pochi o di un unico soggetto</t>
  </si>
  <si>
    <t>mancanza di controlli relativi agli eventi rischiosi - scarsa responsabilizzazione interna - inadeguata diffusione della cultura della legalità</t>
  </si>
  <si>
    <t>mancanza di controlli relativi agli eventi rischiosi - mancanza di trasparenza</t>
  </si>
  <si>
    <t>sottoscrizione da parte di dichiarazioni relative all'assenza di conflitto di interessi anche potenziale</t>
  </si>
  <si>
    <t>verifica dell'avvio dell'istruttoria a cura del dirigente/consigliere</t>
  </si>
  <si>
    <t>riunioni periodiche tra dirigente/consigliere e personale dell'ufficio per finalità di condivisione ed aggiornamento delle attività in corso</t>
  </si>
  <si>
    <t>duplice valutazione istruttoria del dirigente/consigliere e del  funzionario preposto (firma congiunta, dirigente/consigliere e funzionario)</t>
  </si>
  <si>
    <t>utilizzo di clausole standard  conformi alla normativa per garantire la tracciaibilità dei pagamenti e la risoluzione dei contratti in caso di gravi inosservanze /per es. rispetto al codice di comportamento o ai patti di integrità</t>
  </si>
  <si>
    <t>Mappatura PROCESSI-ATTIVITA'</t>
  </si>
  <si>
    <t>DESCRIZIONE ATTIVITA'</t>
  </si>
  <si>
    <t>1.1</t>
  </si>
  <si>
    <t>Scelta dell'OE</t>
  </si>
  <si>
    <t xml:space="preserve"> mancata attuazione del principio di distinzione tra politica e amministrazione</t>
  </si>
  <si>
    <t>Progettazione della gara</t>
  </si>
  <si>
    <t>•Utilizzo improprio di sistemi di affidamento per favorire un operatore. 
•Predisposizione di clausole contrattuali dal contenuto vago o vessatorio per disincentivare la partecipazione alla gara ovvero per consentire modifiche in fase di esecuzione</t>
  </si>
  <si>
    <t>vincolata</t>
  </si>
  <si>
    <t xml:space="preserve"> inadeguatezza o assenza di competenze del personale addetto ai processi</t>
  </si>
  <si>
    <t>Determinazione importo del contratto</t>
  </si>
  <si>
    <t>Abuso delle
disposizioni in materia
di determinazione del
valore</t>
  </si>
  <si>
    <t>inadeguata diffusione della cultura della legalità</t>
  </si>
  <si>
    <t>Selezione del
contraente</t>
  </si>
  <si>
    <t>Pubblicazione del bando</t>
  </si>
  <si>
    <t>Difficoltà nell'accesso
e/o nella consultazione dei
documenti on line e
assenza di pubblicità
del bando e
dell'ulteriore
documentazione
rilevante</t>
  </si>
  <si>
    <t>Fissazione dei
termini per la
ricezione dell'offerta</t>
  </si>
  <si>
    <t>Immotivata indicazione di termini ridotti o di proroghe</t>
  </si>
  <si>
    <t>Trattamento e custodia della documentazione di gara</t>
  </si>
  <si>
    <t>Alterazione/sottrazion e documentale</t>
  </si>
  <si>
    <t xml:space="preserve"> mancanza di controlli relativi agli eventi rischiosi</t>
  </si>
  <si>
    <t>Nomina della commissione di gara</t>
  </si>
  <si>
    <t>Mancato rispetto delle disposizioni che regolano la nomina della commissione</t>
  </si>
  <si>
    <t>VINCOLATA</t>
  </si>
  <si>
    <t>Gestione delle
sedute di gara</t>
  </si>
  <si>
    <t xml:space="preserve">Falsa applicazione dei
criteri di
aggiudicazione della
gara per manipolarne
l'esito </t>
  </si>
  <si>
    <t>Verifica dei
requisiti di ordine
tecnico ed
economico di
partecipazione</t>
  </si>
  <si>
    <t>Dirigente-RUP/Consiglio</t>
  </si>
  <si>
    <t>Valutazione delle offerte e verifica anomalia offerte</t>
  </si>
  <si>
    <t>Alterazione/sottrazione documentale</t>
  </si>
  <si>
    <t>Dirigente-RUP</t>
  </si>
  <si>
    <t>Falsa applicazione dei criteri di aggiudicazione della gara per manipolarne l'esito</t>
  </si>
  <si>
    <t>Verifica, aggiudicazione e stipula contratto</t>
  </si>
  <si>
    <t>Verifica dei requisiti di ordine generale ai fini della stipula del contratto</t>
  </si>
  <si>
    <t xml:space="preserve">•Alterazione o omissione dei controlli e delle verifiche al fine di favorire un aggiudicatario privo di requisiti •Alterazione contenuti verifiche per  pretermettere l'aggiudicatario e favorire gli operatori economici che seguono nella graduatoria </t>
  </si>
  <si>
    <t>Effettuazione comunicazioni riguardanti i mancati inviti, le esclusioni e le aggiudicazioni e formalizzazione dell'aggiudicazione definitiva e stipula del contratto</t>
  </si>
  <si>
    <t>•Immotivato ritardo nella
formalizzazione del
provvedimento di
aggiudicazione e/o
stipula del contratto tale
da indurre
l'aggiudicatario a
sciogliersi da ogni
vincolo o a recedere dal
contratto</t>
  </si>
  <si>
    <t>Esecuzione e rendicontazione del contratto</t>
  </si>
  <si>
    <t>Approvazione modifiche del contratto originario</t>
  </si>
  <si>
    <t>Modifiche sostanziali degli elementi del contratto con introduzione di elementi che se previsti dall'inizio avrebbero consentito un confronto concorrenziale più ampio</t>
  </si>
  <si>
    <t>Verifica della corretta esecuzione del contratto</t>
  </si>
  <si>
    <t>Alterazione o omissione attività di controllo</t>
  </si>
  <si>
    <t>Mappatura PROCESSI-ATTIVITA</t>
  </si>
  <si>
    <t>Valutazione delle istanze ai fini del riconoscimento</t>
  </si>
  <si>
    <t>Liquidazione importo</t>
  </si>
  <si>
    <t>Gestione conteggio ore</t>
  </si>
  <si>
    <t>Individuazione del professionista</t>
  </si>
  <si>
    <t xml:space="preserve">in attuazione </t>
  </si>
  <si>
    <t>nel corso del triennio</t>
  </si>
  <si>
    <t xml:space="preserve">IN ATTUAZIONE </t>
  </si>
  <si>
    <t>DESCRIZIONE  ATTIVITA'</t>
  </si>
  <si>
    <t>2.1</t>
  </si>
  <si>
    <t>1. verifica dell'avvio dell'istruttoria
a cura del dirigente/consigliere
2. rispetto dei termini procedimentali</t>
  </si>
  <si>
    <t xml:space="preserve">N. 1  DI CONTROLLO
N. 1 DI REGOLAMENTAZIONE </t>
  </si>
  <si>
    <t>Verifica della necessità/opportunità di erogare importi</t>
  </si>
  <si>
    <t>Valutazione
discrezionale</t>
  </si>
  <si>
    <t xml:space="preserve">Attribuzione dei crediti formativi </t>
  </si>
  <si>
    <t xml:space="preserve">Verifica sul conseguimento dei crediti formativi </t>
  </si>
  <si>
    <t xml:space="preserve">Agevolazione di un iscritto rispetto ad un altro </t>
  </si>
  <si>
    <t>Controllo dei requisiti di affidabilità e competenza</t>
  </si>
  <si>
    <t>Rendiconto all'esito dell'evento</t>
  </si>
  <si>
    <t>Inappropriata
valutazione del soggetto
esterno</t>
  </si>
  <si>
    <t>Mancato o inappropriato rispetto del regolamento e linee guida sulla strutturazione didattica degli eventi</t>
  </si>
  <si>
    <t>mancata attuazione del principio di distinzione tra politica e amministrazione</t>
  </si>
  <si>
    <t>Esame e valutazione della
documentazione consegnata</t>
  </si>
  <si>
    <t xml:space="preserve">Comunicazione al
professionista
</t>
  </si>
  <si>
    <t>incertezza nei criteri di quantificazione degli onorari professionali-valutazione discrezionale</t>
  </si>
  <si>
    <t>scarsa responsabilizzazione interna</t>
  </si>
  <si>
    <t>Programmazione</t>
  </si>
  <si>
    <t>Progettazione gara</t>
  </si>
  <si>
    <t>Selezione del contraente</t>
  </si>
  <si>
    <t>Uso improprio o distorto della discrezionalità
Elusione delle procedure di svolgimento delle attività e di controllo</t>
  </si>
  <si>
    <t>mancanza di controlli relativi agli eventi rischiosi
 mancanza di trasparenza</t>
  </si>
  <si>
    <t>FATTORI ABILITANTI L'EVENTO RISCHIOSO</t>
  </si>
  <si>
    <t>FATTORI ABILITANTI GLI EVENTI RISCHIOSI</t>
  </si>
  <si>
    <t>GENERALI</t>
  </si>
  <si>
    <t>Alterazione/sottrazione documentazione</t>
  </si>
  <si>
    <t>TEMPI DI ATTUAZIONE</t>
  </si>
  <si>
    <t>TEMPI DI MONITORAGGIO</t>
  </si>
  <si>
    <t>Individuazione del fabbisogno del personale</t>
  </si>
  <si>
    <t>Valutazione della modalità di reclutamento</t>
  </si>
  <si>
    <t>Insussistenza del fabbisogno reale o mancanza della copertura economica per nuove acquisizioni</t>
  </si>
  <si>
    <t>Modalità non conforme ai principi del D.Lgs. 165/2001</t>
  </si>
  <si>
    <t>REGISTRO DEI RISCHI CON GIUDIZIO DI RISCHIOSITA’</t>
  </si>
  <si>
    <r>
      <rPr>
        <b/>
        <sz val="12"/>
        <rFont val="Calibri"/>
        <family val="2"/>
        <scheme val="minor"/>
      </rPr>
      <t>V</t>
    </r>
    <r>
      <rPr>
        <b/>
        <sz val="10"/>
        <rFont val="Calibri"/>
        <family val="2"/>
        <scheme val="minor"/>
      </rPr>
      <t>ALORE
PROBABILITÀ</t>
    </r>
  </si>
  <si>
    <t>VALORE IMPATTO</t>
  </si>
  <si>
    <t>GIUDIZIO DI RISCHIOSITA’</t>
  </si>
  <si>
    <t>indicatori della probabilità</t>
  </si>
  <si>
    <t>Processo definito con decisione collegiale</t>
  </si>
  <si>
    <t>Processo regolato da normativa esterna</t>
  </si>
  <si>
    <t>Processo regolato da autoregolamentazione</t>
  </si>
  <si>
    <t>Processo senza effetti economici per l’Ordine</t>
  </si>
  <si>
    <t>Processo senza effetti economici per i terzi</t>
  </si>
  <si>
    <t>Processo gestito da consigliere con delega specifica</t>
  </si>
  <si>
    <t>Processo del cui svolgimento viene data trasparenza sul sito istituzionale</t>
  </si>
  <si>
    <t>indicatori dell'impatto</t>
  </si>
  <si>
    <t>Lo svolgimento del processo coinvolge l’intero Consiglio dell’Ordine e i dipendenti</t>
  </si>
  <si>
    <t>Lo svolgimento coinvolge, in forza di delega, solo i ruoli apicali</t>
  </si>
  <si>
    <t>Esistenza negli ultimi 5 anni di procedimenti contabili, penali, amministrativi, amministrativi a carico dei Consiglieri costituenti il Consiglio al momento della valutazione</t>
  </si>
  <si>
    <t>Esistenza di notizie circostanziate (stampa/ relative a illeciti commessi da Consiglieri dell’Ordine o dall’Ordine</t>
  </si>
  <si>
    <t>Esistenza di procedimenti disciplinare a carico di Consiglieri dell’Ordine costituenti il Consiglio al momento della valutazione</t>
  </si>
  <si>
    <t>Esistenza di condanne di risarcimento a carico dell’Ordine</t>
  </si>
  <si>
    <t>Commissariamento dell’Ordine negli ultimi 5 anni</t>
  </si>
  <si>
    <t>Il processo non è mappato</t>
  </si>
  <si>
    <t>Lo svolgimento coinvolge, in forza di delega, i ruoli apicali</t>
  </si>
  <si>
    <t>Individuazione bisogno (programmazione)</t>
  </si>
  <si>
    <t>Individuazione affidatario (selezione del contraente)</t>
  </si>
  <si>
    <t>Conferimento incarico (contrattualizzazione)</t>
  </si>
  <si>
    <t>Valutazione corretta esecuzione (esecuzione)</t>
  </si>
  <si>
    <t>Provvedimenti senza effetto economico
diretto (vedi area rischi specifici)</t>
  </si>
  <si>
    <t>Provvedimenti con effetto economico diretto ed
immediato</t>
  </si>
  <si>
    <t>Erogazione di sovvenzioni e contributi</t>
  </si>
  <si>
    <t>Erogazione liberali enti, associazioni, federazioni, Coordinamento, Consulte, Fondazioni</t>
  </si>
  <si>
    <t>Attribuzione CFP</t>
  </si>
  <si>
    <t>Organizzazione in proprio di formazione professionale continua</t>
  </si>
  <si>
    <t>Autorizzazione a formazione a provider professionale erogata da terzi</t>
  </si>
  <si>
    <t>Individuazione di professionisti su richiesta di terzi</t>
  </si>
  <si>
    <t>Individuazione professionista iscritto all’Albo per incarichi
 o partecipare a commisisoni o gruppi esterni all'Ordine</t>
  </si>
  <si>
    <t>Conferimento incarichi di collaborazione</t>
  </si>
  <si>
    <t>Valori probabilità:</t>
  </si>
  <si>
    <t>Valori impatto:</t>
  </si>
  <si>
    <t>Processo soggetto a controllo finale di un soggetto terzo (revisori, assemblea degli iscritti, Ministero competente, CN)</t>
  </si>
  <si>
    <t>Esistenza negli ultimi 5 anni di procedimenti giudiziari, civili, amministrativi a carico dei dipendenti dell’Ordine</t>
  </si>
  <si>
    <t xml:space="preserve">mancanza di trasparenza
mancanza di controlli relativi agli eventi rischiosi
</t>
  </si>
  <si>
    <t>MOLTO BASSA: oltre 4 punti</t>
  </si>
  <si>
    <t>BASSA: 4 punti</t>
  </si>
  <si>
    <t>MEDIA: fino a 3 punti</t>
  </si>
  <si>
    <t>ALTA: 2 punti</t>
  </si>
  <si>
    <t>ALTISSIMA: 1 oppure 0 punti</t>
  </si>
  <si>
    <t>ALTO: fino a 2 punti</t>
  </si>
  <si>
    <t>ALTISSIMO: oltre 2 punti</t>
  </si>
  <si>
    <t>Decisione collegiale</t>
  </si>
  <si>
    <t>già attuata</t>
  </si>
  <si>
    <t>Pubblicazione sul sito</t>
  </si>
  <si>
    <t>Annuale</t>
  </si>
  <si>
    <t>Riconoscimento premio/valutazione modalità</t>
  </si>
  <si>
    <t xml:space="preserve">discrezionale </t>
  </si>
  <si>
    <t xml:space="preserve">Gestione benefici contrattuali (per es. Riconoscimento permessi e buoni pasto) </t>
  </si>
  <si>
    <t xml:space="preserve">Pubblicazione sul sito
Verifica adozione di un determinato regolamento/procedura
</t>
  </si>
  <si>
    <t>Semestrale</t>
  </si>
  <si>
    <t>Impiego di un team di lavoro più che di risorse individuali su temi particolarmente complessi (supporto consulenze specialistiche)</t>
  </si>
  <si>
    <t xml:space="preserve">Implementazione piattaforma PerlaPa e valutazione CV
Verifica Conflitto interessi
Trasparenza tramite Pubblicazione in AT </t>
  </si>
  <si>
    <t xml:space="preserve">
Adozione procedura/regolamento per l'affidamento di incarichi
</t>
  </si>
  <si>
    <t xml:space="preserve">
DI REGOLAMENTAZIONE</t>
  </si>
  <si>
    <t xml:space="preserve">Programmazione
</t>
  </si>
  <si>
    <t>Verifica adozione di un determinato regolamento/procedura
Pubblicazione sul sito</t>
  </si>
  <si>
    <t xml:space="preserve">Controllo Tesoriere/RUP
Trasparenza tramite Pubblicazione in AT </t>
  </si>
  <si>
    <t>Tesoriere/RUP</t>
  </si>
  <si>
    <t>Adozione regolamento interno
Formazione specialistica sulle tematiche di competenza</t>
  </si>
  <si>
    <t>Normativa di riferimento
Linee guida del CN 
Protocollo informatico
Valutazione collegiale</t>
  </si>
  <si>
    <t>Consiglio/Consigliere Segretario</t>
  </si>
  <si>
    <t>1. verifica dell'avvio dell'istruttoria
a cura del dirigente/consigliere Segretario
2. rispetto dei termini procedimentali</t>
  </si>
  <si>
    <t>Presidente-Consigliere Segretario</t>
  </si>
  <si>
    <t xml:space="preserve"> Protocollo informatico</t>
  </si>
  <si>
    <t>Tesoriere</t>
  </si>
  <si>
    <t>1. adeguata verbalizzazione della attività svolte
2. report periodici al Consiglio
3. motivazione specifica delle scelte regolatorie assunte e di eventuali scostamenti da precedenti orientamenti</t>
  </si>
  <si>
    <t>1 DI TRASPARENZA
2 DI REGOLAMENTAZIONE
3 DI CONTROLLO</t>
  </si>
  <si>
    <t>In attuazione</t>
  </si>
  <si>
    <t xml:space="preserve">Istruttoria e valutazione (individuazione docente, individuazione sede o piattaforma online, individuazione prezzo) </t>
  </si>
  <si>
    <t>Fase conclusiva (Verifica presenze e rilascio test di apprendimento, Somministrazione questionario sulla qualità dell’evento)</t>
  </si>
  <si>
    <t>Regolamento Nazionale
Condivisione, attraverso risorse di rete, della documentazione
Decisione collegiale</t>
  </si>
  <si>
    <t>1. DI REGOLAMENTAZIONE
2. DI ROTAZIONE</t>
  </si>
  <si>
    <t xml:space="preserve">Formalizzazione parere </t>
  </si>
  <si>
    <t>Individuazione professionista iscritto all’Albo per incarichi o partecipare a commissioni o gruppi esterni all'Ordine/Collegio</t>
  </si>
  <si>
    <t>Valutazione consiliare</t>
  </si>
  <si>
    <t>molto basso</t>
  </si>
  <si>
    <t>altissima</t>
  </si>
  <si>
    <t>MAPPATURA</t>
  </si>
  <si>
    <t>C-A</t>
  </si>
  <si>
    <t>alto</t>
  </si>
  <si>
    <t>molto bassa</t>
  </si>
  <si>
    <t>CB</t>
  </si>
  <si>
    <t>C-C</t>
  </si>
  <si>
    <t>C-D</t>
  </si>
  <si>
    <t>S-A2</t>
  </si>
  <si>
    <t>S-A 4</t>
  </si>
  <si>
    <t>S-A 1</t>
  </si>
  <si>
    <t>S-A 3</t>
  </si>
  <si>
    <t>S-C</t>
  </si>
  <si>
    <t>DI REGOLAMENTAZIONE
DI FORMAZIONE</t>
  </si>
  <si>
    <t>medio</t>
  </si>
  <si>
    <t>Modelli dichiarazioni assenza conflitto interessi
Utilizzo di clausole standard  conformi alla normativa per garantire la tracciabilità dei pagamenti e la risoluzione dei contratti in caso di gravi inosservanze /per es. rispetto al codice di comportamento o ai patti di integrità
Obbligo di indicazione nella determina a contrarre dell'importo stimato o presunto del contratto</t>
  </si>
  <si>
    <t xml:space="preserve">Protocollo informatico
Regolamento formazione CN
Istruttoria intermedia
Approvazione collegiale
</t>
  </si>
  <si>
    <t xml:space="preserve">
Rendicontazione
Pagamento del corrispettivo</t>
  </si>
  <si>
    <t>alta</t>
  </si>
  <si>
    <t>Tenuta dell’albo
Rilascio di certificazioni e attestazioni</t>
  </si>
  <si>
    <t>bassa</t>
  </si>
  <si>
    <t>Attribuzione crediti</t>
  </si>
  <si>
    <t>Vigilanza</t>
  </si>
  <si>
    <t>Disamina POF e singola proposta didattica, istruttoria e decisione</t>
  </si>
  <si>
    <t>1. Adozione regolamento/stesura di linee guida di carattere metodologico per l'elaborazione dei dati e per la standardizzazione dell'esame dei singoli casi
2. rotazione dei soggetti che istruiscono le domande
3. report periodici al Consiglio</t>
  </si>
  <si>
    <r>
      <t xml:space="preserve">1. DI REGOLAMENTAZIONE
2. DI ROTAZIONE
</t>
    </r>
    <r>
      <rPr>
        <sz val="12"/>
        <rFont val="Calibri"/>
        <family val="2"/>
        <scheme val="minor"/>
      </rPr>
      <t>3. DI REGOLAMENTAZIONE</t>
    </r>
  </si>
  <si>
    <t xml:space="preserve">Scelta della terna </t>
  </si>
  <si>
    <t>Congruità dei compensi</t>
  </si>
  <si>
    <t>Processo soggetto a controllo finale di un soggetto terzo (revisori, assemblea degli iscritti, Ministero competente, CNI)</t>
  </si>
  <si>
    <t>Esistenza negli ultimi 5 anni di procedimenti giudiziari, civili, amministrativi a carico dell’Ordine</t>
  </si>
  <si>
    <t>S-B</t>
  </si>
  <si>
    <t>check list di verifica degli adempimenti da trasmettere periodicamente al RPCT anche relativamente all'attività prodromica al mandato di pagamento</t>
  </si>
  <si>
    <t>Pareri congruità</t>
  </si>
  <si>
    <t>Procedura interna che disciplina processo
 con sistema di sorteggio da apposito elenco  e rotazione. 
Designazione consiliare previa  verifica permanenza requisiti: avviso-elenco-sorteggio e/o rotazione
Pubblicazione</t>
  </si>
  <si>
    <t>Procedura interna che disciplina processo
 con sistema di sorteggio da apposito elenco  e rotazione. 
Designazione consiliare previa  verifica permanenza requisiti: avviso-elenco-sorteggio e/o rotazione
Pubblicaizone</t>
  </si>
  <si>
    <t>DI REGOLAMENTAZIONE
DI TRASPARENZA</t>
  </si>
  <si>
    <t xml:space="preserve">Valutazione consiliare con individuazione terna di professionisti </t>
  </si>
  <si>
    <t>Esame da parte dei Consiglieri Delegati - attività istruttoria</t>
  </si>
  <si>
    <t>Il Consigliere Delegato svolge attività pre-istruttoria/La Commissione svolge attività istruttoria</t>
  </si>
  <si>
    <t>Report interno con incarichi già affidati</t>
  </si>
  <si>
    <t>Trasparenza tramite comunicazione a CN e DFP
Condivisione con Tesoriere e Collegio Revisori</t>
  </si>
  <si>
    <t>Concessione istanza</t>
  </si>
  <si>
    <t>CLASSIFICAZIONE DEI LIVELLI DI RISCHIO - RATING (secondo il criterio generale di prudenza)</t>
  </si>
  <si>
    <t xml:space="preserve">Rilascio pareri di congruità </t>
  </si>
  <si>
    <t xml:space="preserve">Valutazione consiliare con individuazione  di professionisti a seguito di richiesta </t>
  </si>
  <si>
    <t>Gestione fondi PNRR</t>
  </si>
  <si>
    <t>Verifica della rendicontazione dei fondi ottenuti</t>
  </si>
  <si>
    <t>Basso</t>
  </si>
  <si>
    <t>Possibile incremento del rischio di frazionamento artificioso oppure che il calcolo del valore stimato dell’appalto sia alterato in modo tale da non superare il valore previsto per l’affidamento diretto  
Possibili affidamenti ricorrenti al
medesimo operatore economico
della stessa tipologia di Common
procurement vocabulary (CPV),
quando, in particolare, la somma
di tali affidamenti superi la soglia di 140 mila euro
Mancata rotazione degli operatori economici, secondo il criterio dei successivi due affidamenti ex art. 49, commi 2 e 4 del Codice, chiamati a partecipare</t>
  </si>
  <si>
    <t xml:space="preserve">DI CONTROLLO
DI FORMAZIONE
</t>
  </si>
  <si>
    <t>Verifica a campione affidamenti in deroga dal valore
appena inferiore alla soglia minima</t>
  </si>
  <si>
    <t>da attuare</t>
  </si>
  <si>
    <t>Verifica da parte della struttura di
auditing o di altro soggetto
appositamente individuato all’interno
della SA circa la corretta attuazione del
principio di rotazione
Analisi di tutti gli affidamenti il cui
importo è appena inferiore alla soglia
minima a partire dalla quale non si
potrebbe più ricorrere
all’affidamento diretto
Analisi degli operatori economici
per verificare quelli che in un
determinato arco temporale risultano
come gli affidatari più ricorrenti
Analisi, in base al Common
procurement vocabulary (CPV), degli
affidamenti posti in essere al fine di verificare se gli operatori economici aggiudicatari siano sempre i medesimi e se gli affidamenti della stessa natura siano stati artificiosamente frazionati
Formazione specialistica sulle tematiche di competenza</t>
  </si>
  <si>
    <t>C-B</t>
  </si>
  <si>
    <t>S-A</t>
  </si>
  <si>
    <t>utulizzo di elenchi aperti di OE con applicazione del principio di rotazione e fissazioni di criteri generali per l'iscrizione</t>
  </si>
  <si>
    <t>analisi degli affidatari/affidamenti più ricorrenti anche in base al CPV</t>
  </si>
  <si>
    <t>utilizzo della delibera di programmazione per definire i criteri che saranno utilizzati per la scelta delle imprese a cui affidare</t>
  </si>
  <si>
    <t>Affidamento di lavori, servizi e forniture/Contratti pubblici</t>
  </si>
  <si>
    <t>Motivazione Giudizio Medio attribuito</t>
  </si>
  <si>
    <t>I processi sono regolamentati dalla normativa di riferimento e dalla normativa disciplinante l’albo unico. L'utilizzo del protocollo ottimizza la gesrion del processo di controllo</t>
  </si>
  <si>
    <t>Motivazione Giudizio Medio/Alto attribuito</t>
  </si>
  <si>
    <t>Eventuali sovvenzioni e contributi sono decisi con delibera motivata del Consiglio e sono vagliati dall’organo di revisione</t>
  </si>
  <si>
    <t xml:space="preserve">Le procedure relative al personale sono gestite nel rispetto delle indicazioni normative di cui al DLGS n. 165/2001 e DPR 487/1994. Il PTFP è adottato con delibera collegiale, sottoposto a parere del tesoriere e del Revisore e ad approvazione del CN e DFP </t>
  </si>
  <si>
    <t xml:space="preserve">Attività principalmente svolta con il supporto del CN o con il supporto di provider terzi autorizzati; in questo ultimo caso le iniziative e le convenzioni vengono approvate con delibera motivata. </t>
  </si>
  <si>
    <t>Il rilascio dei pareri richiesti viene affrontato con modalità collegiale e/o con delega al consigliere</t>
  </si>
  <si>
    <t>Motivazione Giudizio Alto attribuito</t>
  </si>
  <si>
    <t>L’individuazione viene fatta su base collegiale e delibera motivata, avuto riguardo al conflitto di interessi, alla presenza di requisiti di professionalità e alla rotazione. L’attività di individuazione di professionisti iscritti su richiesta di terzi non è frequente. L’individuazione di consiglieri avviene di norma sulla base della valutazione curriculare e nel rispetto del criterio di rotazione</t>
  </si>
  <si>
    <t>Gli affidamenti sono di importo ridotto alla luce dei bilanci dell'ente e rientrano tutti nelle soglie previste per l'affidamento diretto. Le procedure sono disciplinate dalle norme sull’acquisizione dei beni e servizi così come stabilito dal codice degli appalti e dei contratti
pubblici. L’Ordine procede sempre con affidamenti sotto soglia attraverso l’acquisizione di preventivi previa indicazione degli elementi fondamentali suggeriti dal Consiglio collegialmente e con motivazione. Ciascuna delibera/determina di affidamento reca indicazione sulle modalità di scelta, sull’attività richiesta, sui requisiti, sul pagamento; reca inoltre indicazione della capienza di bilancio. In considerazione dell’utilizzo di risorse il processo viene mappato a rischiosità media. Si consideri inoltre i ridotti importi che sono oggetto di fondi PNRR utilizzati dall'ordine</t>
  </si>
  <si>
    <t>utilizzo di sistemi informatizzati/MEPA/FVOE</t>
  </si>
  <si>
    <t>STATO DI ATTUAZIONE AL 1° GENNAIO 2026</t>
  </si>
  <si>
    <t xml:space="preserve">Adozione di una specifica delibera ricognitiva delle eccedenze del personale e/o Piano dei fabbisogni </t>
  </si>
  <si>
    <t>verifica adozione - riscontro CN/DFP</t>
  </si>
  <si>
    <t xml:space="preserve">Predisposizione del bando di concorso e/o avvisi di selezione </t>
  </si>
  <si>
    <t>Nomina commissione esaminatrice</t>
  </si>
  <si>
    <t>Scelta dei Commissari al fine di favorire uno o più candidati predenterminati 
Omessa raccolta o verifica delle dichiarazioni dei Commissari sulla assenza di conflitto di interessi all'esito della consultazione della lista dei candidati</t>
  </si>
  <si>
    <t>Adozione/aggiornamento dei criteri per l'individuazione dei Commissari 
Acquisizione e verifica dichiarazioni: 1. Verifica a campione da parte del RPCT sul rilascio delle dichiarazione in sede di insediamento della commissione 2. Verifica sul contenuto  di tutte le dichiarazioni, in sede di insediamento della commissione 3. Utilizzo di apposita modulistica per il rilascio delle dichiarazioni di assenza dei conflitti d'interesse</t>
  </si>
  <si>
    <t>DI REGOLAMENTAZIONE
DI CONTROLLO</t>
  </si>
  <si>
    <t>Adozione atto regolatorio
Verifica a campione</t>
  </si>
  <si>
    <t>Svolgimento delle prove concorsuali e valutazione dei titoli</t>
  </si>
  <si>
    <t xml:space="preserve">Svolgimento della prova orale  in mancanza di testimoni </t>
  </si>
  <si>
    <t>Verifica collegiale</t>
  </si>
  <si>
    <t xml:space="preserve">Previsione dell'obbligo della presenza di almeno due testimoni durante lo svolgimento della prova orale, da reclutare eventualmente anche tra i dipendenti dell'ente </t>
  </si>
  <si>
    <t>In occasione di ogni procedura selettiva</t>
  </si>
  <si>
    <t>n. di prove orali svolte alla presenza di testimoni/totale delle prove orali svolte</t>
  </si>
  <si>
    <t>Nel triennio</t>
  </si>
  <si>
    <t xml:space="preserve">Ingerenze esterne nel processo formativo della graduatoria all'esito della prova orale e/o ritardata pubblicazione dell'esito della prova orale </t>
  </si>
  <si>
    <t>Previsione dell'obbligo di pubblicazione dell'esito della prova orale tempestivamente, e comunque non oltre il termine della giornata di svolgimento della prova in linea con le previsioni di cui all'art. 19 dlgs 33/2013 che impone la pubblicazione tempestiva di tutti gli atti della procedura</t>
  </si>
  <si>
    <t>in occasione di ogni procedura selettiva</t>
  </si>
  <si>
    <t>Pubblicazione degli esiti della prova orale nei termini (si/no)</t>
  </si>
  <si>
    <t>Attingimento da graduatoria di altri Enti</t>
  </si>
  <si>
    <t xml:space="preserve">Individuazione pilotata della graduatoria per condizionare la scelta del candidato da assumere </t>
  </si>
  <si>
    <t>Utilizzo INPA</t>
  </si>
  <si>
    <t>Previsione di una disposizione in  atto interno che stabilisca i criteri di selezione della graduatoria di altri enti da cui attingere, secondo un ordine di priorità oggettivo e predeterminato (es.enti della Provincia e in subordine della Regione di riferimento; la distanza kilometrica dal capoluogo)</t>
  </si>
  <si>
    <t>Inserimento della disposizione regolamentare (si/no)</t>
  </si>
  <si>
    <t>Mobilità volontaria</t>
  </si>
  <si>
    <t xml:space="preserve">Omessa o scarsa previsione nel bando/avviso di criteri oggettivi predeterminati rispetto alle effettive esigenze dell'ente  anche al fine di favorire candidati prederminati  </t>
  </si>
  <si>
    <t>Verifica a campione da parte del RPCT della previsione nel bando/avviso di criteri oggettivi predeterminati rispetto alle effettive esigenze dell'ente anche sulla base del piano dei fabbisogni</t>
  </si>
  <si>
    <t>in occasione di ogni procedura di mobilità</t>
  </si>
  <si>
    <t xml:space="preserve">n. bandi/avvisi contenenti criteri oggettivi predeterminati rispetto alle effettive esigenze dell'ente oggetto del campione /n. totale bandi/avvisi </t>
  </si>
  <si>
    <r>
      <t xml:space="preserve">progressioni economiche o di carriera accordate illegittimamente allo scopo di agevolare dipendenti/candidati particolari
</t>
    </r>
    <r>
      <rPr>
        <sz val="12"/>
        <color rgb="FF0000FF"/>
        <rFont val="Calibri"/>
        <family val="2"/>
        <scheme val="minor"/>
      </rPr>
      <t xml:space="preserve">Omessa o scarsa predeterminazione di criteri e limiti al conferimento delle progressioni di carriera al fine di favorire determinati dipendenti </t>
    </r>
  </si>
  <si>
    <r>
      <t xml:space="preserve">Erogazione irregolare dei contributi
</t>
    </r>
    <r>
      <rPr>
        <sz val="12"/>
        <color rgb="FF0000FF"/>
        <rFont val="Calibri"/>
        <family val="2"/>
        <scheme val="minor"/>
      </rPr>
      <t>Utilizzo di dichiarazioni/attestazioni false o non veritiere per comprovare il possesso dei requisiti per poter partecipare alla procedura per il conferimento di vantaggi economici diretti</t>
    </r>
  </si>
  <si>
    <r>
      <t xml:space="preserve">motivazione generica e tautologica circa la sussistenza dei presupposti di
legge per il conferimento di incarichi professionali allo scopo di agevolare soggetti
particolari
</t>
    </r>
    <r>
      <rPr>
        <sz val="12"/>
        <color rgb="FF0000FF"/>
        <rFont val="Calibri"/>
        <family val="2"/>
        <scheme val="minor"/>
      </rPr>
      <t>Mancata o carente definizione 
dei criteri e delle procedure 
per l'affidamento degli 
incarichi
Mancata verifica circa l'assenza di motivi di incompatibilità previsti dalla legge ovvero
legati ad interessi di qualunque natura con riferimento all’incaricato individuato e all’oggetto
dell’incarico</t>
    </r>
  </si>
  <si>
    <r>
      <t xml:space="preserve">Programmazione fabbisogno </t>
    </r>
    <r>
      <rPr>
        <sz val="12"/>
        <color rgb="FF0000FF"/>
        <rFont val="Calibri"/>
        <family val="2"/>
        <scheme val="minor"/>
      </rPr>
      <t>con delibera di pianificazione/programmazione/relazione progettuale semplificata</t>
    </r>
  </si>
  <si>
    <r>
      <t xml:space="preserve">•Alterazione del
fabbisogno effettivo
per favorire operatori
economici
•Definizione di un
fabbisogno non
rispondente ai criteri
di efficienza/
efficacia/economicità
</t>
    </r>
    <r>
      <rPr>
        <sz val="12"/>
        <color rgb="FF0000FF"/>
        <rFont val="Calibri"/>
        <family val="2"/>
        <scheme val="minor"/>
      </rPr>
      <t xml:space="preserve">Possibile alterazione dei valori stimati per gli affidamenti, con conseguente frazionamento, al fine di non superare le soglie di cui all'art. 14 del dl.vo 36/2023 o del valore stimato e/o frazionamento della concessione effettuata con l’intenzione di escludere tale concessione dall’ambito di applicazione del codice. </t>
    </r>
  </si>
  <si>
    <t>attuata</t>
  </si>
  <si>
    <t xml:space="preserve">Predisposizione degli atti di gara </t>
  </si>
  <si>
    <t>Scelta della strategia di acquisizione in elusione delle regole di affidamento del contratto  (ad esempio, concessione in luogo di appalto o  procedure negoziate e affidamenti diretti tesi a selezionare uno specifico operatore, scelte tecniche finalizzate a restringere la concorrenza)
Gestione del conflitto di interessi in fase di progettazione dell'affidamento
 Ricorso a proroghe e rinnovi non consentiti e/o in assenza dei presupposti. 
Ricorso a rinnovo tacito, ovvero il rinnovo effettuato senza emanazione di un provvedimento espresso, inammissibile nel nostro ordinamento</t>
  </si>
  <si>
    <r>
      <t xml:space="preserve">Realizzazione
dell'acquisizione
secondo la modalità
individuata:
tramite </t>
    </r>
    <r>
      <rPr>
        <sz val="12"/>
        <color rgb="FF0000FF"/>
        <rFont val="Calibri"/>
        <family val="2"/>
        <scheme val="minor"/>
      </rPr>
      <t>PAD</t>
    </r>
    <r>
      <rPr>
        <sz val="12"/>
        <color rgb="FF000000"/>
        <rFont val="Calibri"/>
        <family val="2"/>
        <scheme val="minor"/>
      </rPr>
      <t xml:space="preserve"> (RdO
- TD- OdA) e senza
MEPA (Procedura
negoziata e affidamento diretto con o senza
preventiva indagine
di mercato)</t>
    </r>
  </si>
  <si>
    <t>Approvazione della graduatoria</t>
  </si>
  <si>
    <r>
      <t xml:space="preserve">Provvedimenti ampliativi della sfera giuridica dei destinatari </t>
    </r>
    <r>
      <rPr>
        <b/>
        <sz val="12"/>
        <color theme="1"/>
        <rFont val="Calibri"/>
        <family val="2"/>
        <scheme val="minor"/>
      </rPr>
      <t>PRIVI</t>
    </r>
    <r>
      <rPr>
        <sz val="12"/>
        <color theme="1"/>
        <rFont val="Calibri"/>
        <family val="2"/>
        <scheme val="minor"/>
      </rPr>
      <t xml:space="preserve"> di effetto economico diretto ed immediato per il destinatario: </t>
    </r>
    <r>
      <rPr>
        <b/>
        <sz val="12"/>
        <color rgb="FF0000FF"/>
        <rFont val="Calibri"/>
        <family val="2"/>
        <scheme val="minor"/>
      </rPr>
      <t>AUTORIZZAZIONI E CONCESSIONI</t>
    </r>
  </si>
  <si>
    <r>
      <t xml:space="preserve">Provvedimenti ampliativi della sfera giuridica dei destinatari </t>
    </r>
    <r>
      <rPr>
        <b/>
        <sz val="12"/>
        <color theme="1"/>
        <rFont val="Calibri"/>
        <family val="2"/>
        <scheme val="minor"/>
      </rPr>
      <t>CON</t>
    </r>
    <r>
      <rPr>
        <sz val="12"/>
        <color theme="1"/>
        <rFont val="Calibri"/>
        <family val="2"/>
        <scheme val="minor"/>
      </rPr>
      <t xml:space="preserve"> effetto economico diretto ed immediato per il destinatario: </t>
    </r>
    <r>
      <rPr>
        <b/>
        <sz val="12"/>
        <color rgb="FF0000FF"/>
        <rFont val="Calibri"/>
        <family val="2"/>
        <scheme val="minor"/>
      </rPr>
      <t>CONTRIBUTI E SOVVENZIONI</t>
    </r>
  </si>
  <si>
    <r>
      <t xml:space="preserve">Acquisizione e gestione del personale: </t>
    </r>
    <r>
      <rPr>
        <b/>
        <sz val="12"/>
        <color rgb="FF0000FF"/>
        <rFont val="Calibri"/>
        <family val="2"/>
        <scheme val="minor"/>
      </rPr>
      <t>CONCORSI E SELEZIONI</t>
    </r>
  </si>
  <si>
    <r>
      <t xml:space="preserve">Provvedimenti ampliativi della sfera giuridica dei destinatari PRIVI di effetto economico diretto ed immediato per il destinatario:  </t>
    </r>
    <r>
      <rPr>
        <b/>
        <sz val="12"/>
        <color rgb="FF0000FF"/>
        <rFont val="Calibri"/>
        <family val="2"/>
        <scheme val="minor"/>
      </rPr>
      <t>AUTORIZZAZIONI E CONCESSIONI</t>
    </r>
  </si>
  <si>
    <r>
      <t>ACQUISIZIONE E GESTIONE DEL PERSONALE:</t>
    </r>
    <r>
      <rPr>
        <b/>
        <sz val="12"/>
        <color rgb="FF0000FF"/>
        <rFont val="Calibri"/>
        <family val="2"/>
        <scheme val="minor"/>
      </rPr>
      <t xml:space="preserve"> CONCORSI E SELEZIONE</t>
    </r>
  </si>
  <si>
    <r>
      <t xml:space="preserve">Provvedimenti ampliativi della sfera giuridica: </t>
    </r>
    <r>
      <rPr>
        <b/>
        <sz val="14"/>
        <color rgb="FF0000FF"/>
        <rFont val="Calibri"/>
        <family val="2"/>
        <scheme val="minor"/>
      </rPr>
      <t xml:space="preserve">CONTRIBUTI E SOVVENZIONI </t>
    </r>
    <r>
      <rPr>
        <b/>
        <sz val="14"/>
        <color rgb="FF000000"/>
        <rFont val="Calibri"/>
        <family val="2"/>
        <scheme val="minor"/>
      </rPr>
      <t xml:space="preserve">
dei destinatari 
CON 
effetto economico diretto 
ed immediato per il destinatario</t>
    </r>
  </si>
  <si>
    <t xml:space="preserve">Decisione collegiale
Procedura scritta (bando di concorso)
Trasparenza tramite Pubblicazione in AT e INPA </t>
  </si>
  <si>
    <t xml:space="preserve">
Accordo tra le parti
Riunioni periodiche tra dirigente/consigliere e personale dell'ufficio per finalità di condivisione ed aggiornamento delle attività in corso
</t>
  </si>
  <si>
    <t xml:space="preserve">Informatizzazione del processo istruttorio e/o utilizzo di un gestionale per il monitoraggio delle attività Report periodici al Consiglio
Trasparenza tramite Pubblicazione in AT </t>
  </si>
  <si>
    <t xml:space="preserve">Verifica dell'avvio dell'istruttoria a cura del Presidente
Informatizzazione del processo istruttorio e/o utilizzo di un gestionale per il monitoraggio delle attività 
Riunioni periodiche tra dirigente/consigliere e personale dell'ufficio per finalità di condivisione ed aggiornamento delle attività in corso
</t>
  </si>
  <si>
    <r>
      <rPr>
        <sz val="12"/>
        <color rgb="FF0000FF"/>
        <rFont val="Calibri"/>
        <family val="2"/>
        <scheme val="minor"/>
      </rPr>
      <t xml:space="preserve">Inserimento della programmazione delle progressioni veriticali nel Piano dei Fabbisogni
Previsione di criteri predefiniti che limitino la discrezionalità dell'Ente, quali titoli di servizio, titoli di studio e anzianità di servizio, facendo sì che nessun criterio sia in assoluto preminente sull'altro </t>
    </r>
    <r>
      <rPr>
        <sz val="12"/>
        <color rgb="FF000000"/>
        <rFont val="Calibri"/>
        <family val="2"/>
        <scheme val="minor"/>
      </rPr>
      <t xml:space="preserve">
</t>
    </r>
    <r>
      <rPr>
        <sz val="12"/>
        <color rgb="FF0000FF"/>
        <rFont val="Calibri"/>
        <family val="2"/>
        <scheme val="minor"/>
      </rPr>
      <t>Verifica da parte del RPCT dell'individuazione dei criteri per le progressioni orizzontali nell'ambito della contrattazione decentrata</t>
    </r>
  </si>
  <si>
    <t>Trasparenza tramite Pubblicazione in AT 
Decisione collegiale
Riunioni periodiche tra dirigente/consigliere e personale dell'ufficio per finalità di condivisione ed aggiornamento delle attività in corso     Accordo tra le parti/procedura di valutazione</t>
  </si>
  <si>
    <t>DI REGOLAMENTAZIONE                   DI CONTROLLO</t>
  </si>
  <si>
    <t>Audit interni su fabbisogno e/o adozione di procedure tracciate per la rilevazione dei fabbisogni 
Obbligo di documentare il calcolo del valore stimato  del contratto</t>
  </si>
  <si>
    <t>Decisione di Consiglio quando vengono riscontrate le necessità
Per affidamenti superiori a 140.000: applicazione del Codice dei Contratti
Per affidamenti di importo inferiore a 140,000: valutazione consiliare del fabbisogno/valutazione economica e verifica disponibilità di bilancio Adozione programmazione/pianificazione e/o regolamento interno</t>
  </si>
  <si>
    <r>
      <t xml:space="preserve">Ricorso all'indagine di mercato mediante avviso esplorativo
Adozione regolamento interno
</t>
    </r>
    <r>
      <rPr>
        <sz val="12"/>
        <color rgb="FF0000FF"/>
        <rFont val="Calibri"/>
        <family val="2"/>
        <scheme val="minor"/>
      </rPr>
      <t>Verifica dell'assolvimento degli obblighi di pubblicazione da parte del RPCT</t>
    </r>
    <r>
      <rPr>
        <sz val="12"/>
        <color rgb="FF000000"/>
        <rFont val="Calibri"/>
        <family val="2"/>
        <scheme val="minor"/>
      </rPr>
      <t xml:space="preserve">
</t>
    </r>
    <r>
      <rPr>
        <sz val="12"/>
        <color rgb="FF0000FF"/>
        <rFont val="Calibri"/>
        <family val="2"/>
        <scheme val="minor"/>
      </rPr>
      <t xml:space="preserve"> Obbligo di motivazione negli atti di gara sui requisiti richiesti per la partecipazione alla gara / per l'esecuzione dell'appalto /criteri di valutazione e attribuzione di punteggi, con particolare riferimento alle ipotesi di affidamenti diretti "per assenza di concorrenza per motivi tecnici", anche attraverso la previa consultazione del mercato di riferimento, con verifica che tale assenza non sia frutto di limitazioni artificiose dei parametri dell’appalto, ovvero di errate interpretazioni della norma</t>
    </r>
  </si>
  <si>
    <t xml:space="preserve">
Utilizzo di sistemi informatizzati/PAD                          Obbligo di motivazione nella determina a contrarre in ordine sia alla scelta della procedura sia alla scelta del sistema di affidamento adottato ovvero alla tipologia contrattuale
Modelli dichiarazioni assenza conflitto interessi
Utilizzo di clausole standard  conformi alla normativa per garantire la tracciaibilità dei pagamenti e la risoluzione dei contratti in caso di gravi inosservanze /per es. rispetto al codice di comportamento o ai patti di integrità
Obbligo di indicazione nella determina a contrarre dell'importo stimato o presunto del contratto</t>
  </si>
  <si>
    <t>DI SENSIBILIZZAZIONE E PARTECIPAZIONE
DI REGOLAMENTAZIONE</t>
  </si>
  <si>
    <t xml:space="preserve">Trasparenza tramite Pubblicazione in AT 
Protocollazione informatica
Dichiarazioni assenza conflitto interessi
</t>
  </si>
  <si>
    <t>Adozione regolamento interno     Verifiche collegiali/Verifiche tramite FVOE</t>
  </si>
  <si>
    <t>DI REGOLAMENTAZIONE   DI CONTROLLO</t>
  </si>
  <si>
    <t xml:space="preserve">Controllo Tesoriere/RUP
Trasparenza tramite Pubblicazione in ATCheck list propedeutica al mandato di pagamento </t>
  </si>
  <si>
    <t>Controllo Tesoriere/RUP
Trasparenza tramite Pubblicazione in AT                                                                  Adozione CIG e CUP
Pubblicazione Contratto</t>
  </si>
  <si>
    <t xml:space="preserve">DI TRASPARENZA           DI CONTROLLO                 DI SEMPLIFICAZIONE       </t>
  </si>
  <si>
    <t>Per es:
Esonero obbligo formativo
Patrocinio gratuito Rilascio certificati compiuto tirocinio</t>
  </si>
  <si>
    <t>Verifiche a campione sulla veridicità/correttezza delle dichiarazioni/attestazioni
Verifiche svolte a cura di più dipendenti</t>
  </si>
  <si>
    <t>Verifica capienza bilancio del Tesoriere
Decisione collegiale
Trasparenza tramite Pubblicazione in AT Report annuali al Consiglio</t>
  </si>
  <si>
    <t>Approvazione collegiale</t>
  </si>
  <si>
    <t xml:space="preserve">Regolamento CN    Informatizzazione del processo istruttorio e/o utilizzo di un gestionale per il monitoraggio delle attività                                 Rotazione delle attività tra il personale assegnato all'ufficio/tra i consiglieri
</t>
  </si>
  <si>
    <t xml:space="preserve">NI
</t>
  </si>
  <si>
    <t>Regolamento Nazionale Sottoscrizione delle dichiarazioni relative all'assenza di conflitto di interessi anche potenziale</t>
  </si>
  <si>
    <t xml:space="preserve">
Report periodici al Consiglio
</t>
  </si>
  <si>
    <t>1. Report periodici al Consiglio
2. Verifica della effettiva rotazione degli affidamenti</t>
  </si>
  <si>
    <t>Consigliere Delegato/Presidente e Segretario su proposta della Commissione</t>
  </si>
  <si>
    <t>Verifica istruttoria Collegiale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</si>
</sst>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h&quot;:&quot;mm"/>
  </numFmts>
  <fonts count="37" x14ac:knownFonts="1">
    <font>
      <sz val="11"/>
      <color rgb="FF000000"/>
      <name val="Calibri"/>
      <family val="2"/>
    </font>
    <font>
      <sz val="11"/>
      <color theme="1"/>
      <name val="Calibri"/>
      <family val="2"/>
      <scheme val="minor"/>
    </font>
    <font>
      <sz val="12"/>
      <color rgb="FFFFFFFF"/>
      <name val="Calibri"/>
      <family val="2"/>
    </font>
    <font>
      <b/>
      <sz val="11"/>
      <color rgb="FF000000"/>
      <name val="Calibri"/>
      <family val="2"/>
    </font>
    <font>
      <sz val="14"/>
      <color rgb="FF000000"/>
      <name val="Calibri"/>
      <family val="2"/>
    </font>
    <font>
      <sz val="10"/>
      <color rgb="FF000000"/>
      <name val="Arial"/>
      <family val="2"/>
    </font>
    <font>
      <b/>
      <sz val="26"/>
      <color rgb="FF000000"/>
      <name val="Calibri"/>
      <family val="2"/>
      <scheme val="minor"/>
    </font>
    <font>
      <sz val="20"/>
      <color theme="1"/>
      <name val="Calibri"/>
      <family val="2"/>
      <scheme val="minor"/>
    </font>
    <font>
      <sz val="12"/>
      <color theme="1"/>
      <name val="Calibri"/>
      <family val="2"/>
      <scheme val="minor"/>
    </font>
    <font>
      <b/>
      <sz val="12"/>
      <color theme="1"/>
      <name val="Calibri"/>
      <family val="2"/>
      <scheme val="minor"/>
    </font>
    <font>
      <b/>
      <sz val="14"/>
      <color theme="1"/>
      <name val="Calibri"/>
      <family val="2"/>
      <scheme val="minor"/>
    </font>
    <font>
      <b/>
      <sz val="11"/>
      <color rgb="FF000000"/>
      <name val="Times New Roman"/>
      <family val="1"/>
    </font>
    <font>
      <b/>
      <sz val="14"/>
      <color theme="1"/>
      <name val="Calibri"/>
      <family val="2"/>
      <scheme val="minor"/>
    </font>
    <font>
      <b/>
      <sz val="11"/>
      <color rgb="FFFF0000"/>
      <name val="Calibri"/>
      <family val="2"/>
    </font>
    <font>
      <b/>
      <sz val="20"/>
      <color rgb="FF000000"/>
      <name val="Calibri"/>
      <family val="2"/>
      <scheme val="minor"/>
    </font>
    <font>
      <b/>
      <sz val="14"/>
      <color rgb="FF000000"/>
      <name val="Calibri"/>
      <family val="2"/>
      <scheme val="minor"/>
    </font>
    <font>
      <b/>
      <sz val="14"/>
      <name val="Calibri"/>
      <family val="2"/>
      <scheme val="minor"/>
    </font>
    <font>
      <b/>
      <sz val="10"/>
      <name val="Calibri"/>
      <family val="2"/>
      <scheme val="minor"/>
    </font>
    <font>
      <b/>
      <sz val="12"/>
      <name val="Calibri"/>
      <family val="2"/>
      <scheme val="minor"/>
    </font>
    <font>
      <sz val="10"/>
      <name val="Calibri"/>
      <family val="2"/>
      <scheme val="minor"/>
    </font>
    <font>
      <b/>
      <sz val="18"/>
      <name val="Calibri"/>
      <family val="2"/>
      <scheme val="minor"/>
    </font>
    <font>
      <b/>
      <sz val="12"/>
      <color rgb="FFFFFFFF"/>
      <name val="Calibri"/>
      <family val="2"/>
      <scheme val="minor"/>
    </font>
    <font>
      <sz val="11"/>
      <color rgb="FF000000"/>
      <name val="Calibri"/>
      <family val="2"/>
      <scheme val="minor"/>
    </font>
    <font>
      <b/>
      <sz val="12"/>
      <color rgb="FF000000"/>
      <name val="Calibri"/>
      <family val="2"/>
      <scheme val="minor"/>
    </font>
    <font>
      <sz val="12"/>
      <color rgb="FF000000"/>
      <name val="Calibri"/>
      <family val="2"/>
      <scheme val="minor"/>
    </font>
    <font>
      <b/>
      <sz val="11"/>
      <color rgb="FF000000"/>
      <name val="Calibri"/>
      <family val="2"/>
      <scheme val="minor"/>
    </font>
    <font>
      <b/>
      <sz val="12"/>
      <color indexed="9"/>
      <name val="Calibri"/>
      <family val="2"/>
      <scheme val="minor"/>
    </font>
    <font>
      <sz val="12"/>
      <name val="Calibri"/>
      <family val="2"/>
      <scheme val="minor"/>
    </font>
    <font>
      <sz val="10"/>
      <color rgb="FF000000"/>
      <name val="Calibri"/>
      <family val="2"/>
      <scheme val="minor"/>
    </font>
    <font>
      <b/>
      <sz val="18"/>
      <color rgb="FF000000"/>
      <name val="Calibri"/>
      <family val="2"/>
      <scheme val="minor"/>
    </font>
    <font>
      <b/>
      <sz val="10"/>
      <color rgb="FF000000"/>
      <name val="Calibri"/>
      <family val="2"/>
      <scheme val="minor"/>
    </font>
    <font>
      <sz val="11"/>
      <name val="Calibri"/>
      <family val="2"/>
    </font>
    <font>
      <sz val="12"/>
      <color rgb="FF0000FF"/>
      <name val="Calibri"/>
      <family val="2"/>
      <scheme val="minor"/>
    </font>
    <font>
      <sz val="11"/>
      <color rgb="FF0000FF"/>
      <name val="Calibri"/>
      <family val="2"/>
    </font>
    <font>
      <sz val="11"/>
      <color rgb="FF0000FF"/>
      <name val="Calibri"/>
      <family val="2"/>
      <scheme val="minor"/>
    </font>
    <font>
      <b/>
      <sz val="12"/>
      <color rgb="FF0000FF"/>
      <name val="Calibri"/>
      <family val="2"/>
      <scheme val="minor"/>
    </font>
    <font>
      <b/>
      <sz val="14"/>
      <color rgb="FF0000FF"/>
      <name val="Calibri"/>
      <family val="2"/>
      <scheme val="minor"/>
    </font>
  </fonts>
  <fills count="30">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95B3D7"/>
        <bgColor rgb="FF95B3D7"/>
      </patternFill>
    </fill>
    <fill>
      <patternFill patternType="solid">
        <fgColor rgb="FFDCE6F1"/>
        <bgColor rgb="FFDCE6F1"/>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
      <patternFill patternType="solid">
        <fgColor rgb="FFFFFF00"/>
        <bgColor rgb="FFFFFF00"/>
      </patternFill>
    </fill>
    <fill>
      <patternFill patternType="solid">
        <fgColor rgb="FFBFBFBF"/>
        <bgColor rgb="FFBFBFBF"/>
      </patternFill>
    </fill>
    <fill>
      <patternFill patternType="solid">
        <fgColor rgb="FFFFFF66"/>
        <bgColor rgb="FFFFFF66"/>
      </patternFill>
    </fill>
    <fill>
      <patternFill patternType="solid">
        <fgColor indexed="62"/>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6" tint="0.79998168889431442"/>
        <bgColor indexed="64"/>
      </patternFill>
    </fill>
    <fill>
      <patternFill patternType="solid">
        <fgColor rgb="FFFFC000"/>
        <bgColor indexed="64"/>
      </patternFill>
    </fill>
    <fill>
      <patternFill patternType="solid">
        <fgColor rgb="FFCCECFF"/>
        <bgColor indexed="64"/>
      </patternFill>
    </fill>
    <fill>
      <patternFill patternType="solid">
        <fgColor rgb="FFFF0000"/>
        <bgColor indexed="64"/>
      </patternFill>
    </fill>
    <fill>
      <patternFill patternType="solid">
        <fgColor rgb="FF00FF00"/>
        <bgColor indexed="64"/>
      </patternFill>
    </fill>
    <fill>
      <patternFill patternType="solid">
        <fgColor theme="0"/>
        <bgColor indexed="64"/>
      </patternFill>
    </fill>
    <fill>
      <patternFill patternType="solid">
        <fgColor theme="0"/>
        <bgColor rgb="FFFFFFFF"/>
      </patternFill>
    </fill>
    <fill>
      <patternFill patternType="solid">
        <fgColor theme="7" tint="0.79998168889431442"/>
        <bgColor indexed="64"/>
      </patternFill>
    </fill>
    <fill>
      <patternFill patternType="solid">
        <fgColor theme="7"/>
        <bgColor indexed="64"/>
      </patternFill>
    </fill>
    <fill>
      <patternFill patternType="solid">
        <fgColor rgb="FF66CCFF"/>
        <bgColor indexed="64"/>
      </patternFill>
    </fill>
    <fill>
      <patternFill patternType="solid">
        <fgColor rgb="FF00FFFF"/>
        <bgColor indexed="64"/>
      </patternFill>
    </fill>
  </fills>
  <borders count="95">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C00000"/>
      </left>
      <right style="medium">
        <color rgb="FFC00000"/>
      </right>
      <top style="medium">
        <color rgb="FFC00000"/>
      </top>
      <bottom style="medium">
        <color rgb="FFC00000"/>
      </bottom>
      <diagonal/>
    </border>
    <border>
      <left style="medium">
        <color rgb="FFC00000"/>
      </left>
      <right style="thin">
        <color rgb="FF000000"/>
      </right>
      <top style="medium">
        <color rgb="FFC00000"/>
      </top>
      <bottom style="thin">
        <color rgb="FF000000"/>
      </bottom>
      <diagonal/>
    </border>
    <border>
      <left style="thin">
        <color rgb="FF000000"/>
      </left>
      <right style="thin">
        <color rgb="FF000000"/>
      </right>
      <top style="medium">
        <color rgb="FFC00000"/>
      </top>
      <bottom style="medium">
        <color rgb="FF000000"/>
      </bottom>
      <diagonal/>
    </border>
    <border>
      <left style="thin">
        <color rgb="FF000000"/>
      </left>
      <right style="thin">
        <color rgb="FF000000"/>
      </right>
      <top style="medium">
        <color rgb="FFC00000"/>
      </top>
      <bottom style="thin">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bottom/>
      <diagonal/>
    </border>
    <border>
      <left style="medium">
        <color rgb="FFC00000"/>
      </left>
      <right/>
      <top style="medium">
        <color rgb="FFC00000"/>
      </top>
      <bottom/>
      <diagonal/>
    </border>
    <border>
      <left/>
      <right/>
      <top style="medium">
        <color rgb="FFC00000"/>
      </top>
      <bottom/>
      <diagonal/>
    </border>
    <border>
      <left style="thin">
        <color rgb="FF000000"/>
      </left>
      <right style="thin">
        <color rgb="FF000000"/>
      </right>
      <top style="medium">
        <color rgb="FFC00000"/>
      </top>
      <bottom/>
      <diagonal/>
    </border>
    <border>
      <left style="medium">
        <color rgb="FFC00000"/>
      </left>
      <right style="medium">
        <color rgb="FFC00000"/>
      </right>
      <top style="medium">
        <color rgb="FFC00000"/>
      </top>
      <bottom/>
      <diagonal/>
    </border>
    <border>
      <left style="medium">
        <color rgb="FFC00000"/>
      </left>
      <right/>
      <top style="medium">
        <color rgb="FFC00000"/>
      </top>
      <bottom style="thin">
        <color rgb="FF000000"/>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right/>
      <top style="thin">
        <color auto="1"/>
      </top>
      <bottom style="thin">
        <color auto="1"/>
      </bottom>
      <diagonal/>
    </border>
    <border>
      <left style="medium">
        <color auto="1"/>
      </left>
      <right style="thin">
        <color auto="1"/>
      </right>
      <top/>
      <bottom/>
      <diagonal/>
    </border>
    <border>
      <left/>
      <right/>
      <top/>
      <bottom style="medium">
        <color auto="1"/>
      </bottom>
      <diagonal/>
    </border>
    <border>
      <left/>
      <right/>
      <top/>
      <bottom style="thin">
        <color auto="1"/>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style="thin">
        <color auto="1"/>
      </right>
      <top style="medium">
        <color auto="1"/>
      </top>
      <bottom style="medium">
        <color auto="1"/>
      </bottom>
      <diagonal/>
    </border>
    <border>
      <left/>
      <right style="thin">
        <color auto="1"/>
      </right>
      <top/>
      <bottom style="medium">
        <color auto="1"/>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top style="thin">
        <color auto="1"/>
      </top>
      <bottom/>
      <diagonal/>
    </border>
    <border>
      <left style="medium">
        <color rgb="FFC00000"/>
      </left>
      <right style="medium">
        <color rgb="FFC00000"/>
      </right>
      <top/>
      <bottom style="medium">
        <color rgb="FFC00000"/>
      </bottom>
      <diagonal/>
    </border>
    <border>
      <left style="medium">
        <color rgb="FFC00000"/>
      </left>
      <right/>
      <top style="medium">
        <color rgb="FFC00000"/>
      </top>
      <bottom style="medium">
        <color rgb="FFC00000"/>
      </bottom>
      <diagonal/>
    </border>
    <border>
      <left/>
      <right style="medium">
        <color rgb="FFC00000"/>
      </right>
      <top style="medium">
        <color rgb="FFC00000"/>
      </top>
      <bottom style="medium">
        <color rgb="FFC00000"/>
      </bottom>
      <diagonal/>
    </border>
    <border>
      <left/>
      <right style="medium">
        <color rgb="FFC00000"/>
      </right>
      <top style="medium">
        <color rgb="FFC00000"/>
      </top>
      <bottom/>
      <diagonal/>
    </border>
    <border>
      <left/>
      <right/>
      <top style="medium">
        <color rgb="FFC00000"/>
      </top>
      <bottom style="medium">
        <color rgb="FFC00000"/>
      </bottom>
      <diagonal/>
    </border>
    <border>
      <left/>
      <right style="thin">
        <color auto="1"/>
      </right>
      <top style="medium">
        <color rgb="FFC00000"/>
      </top>
      <bottom style="medium">
        <color rgb="FFC00000"/>
      </bottom>
      <diagonal/>
    </border>
    <border>
      <left style="medium">
        <color rgb="FFC00000"/>
      </left>
      <right style="medium">
        <color rgb="FFC00000"/>
      </right>
      <top/>
      <bottom style="thin">
        <color auto="1"/>
      </bottom>
      <diagonal/>
    </border>
    <border>
      <left style="thin">
        <color auto="1"/>
      </left>
      <right style="thin">
        <color rgb="FF000000"/>
      </right>
      <top/>
      <bottom style="thin">
        <color rgb="FF000000"/>
      </bottom>
      <diagonal/>
    </border>
    <border>
      <left style="thin">
        <color auto="1"/>
      </left>
      <right style="thin">
        <color rgb="FF000000"/>
      </right>
      <top style="thin">
        <color rgb="FF000000"/>
      </top>
      <bottom/>
      <diagonal/>
    </border>
    <border>
      <left style="thin">
        <color rgb="FF000000"/>
      </left>
      <right style="thin">
        <color rgb="FF000000"/>
      </right>
      <top/>
      <bottom style="medium">
        <color rgb="FFC00000"/>
      </bottom>
      <diagonal/>
    </border>
    <border>
      <left style="thin">
        <color rgb="FF000000"/>
      </left>
      <right/>
      <top style="medium">
        <color rgb="FFC00000"/>
      </top>
      <bottom/>
      <diagonal/>
    </border>
    <border>
      <left/>
      <right style="thin">
        <color rgb="FF000000"/>
      </right>
      <top style="thin">
        <color rgb="FF000000"/>
      </top>
      <bottom/>
      <diagonal/>
    </border>
    <border>
      <left/>
      <right/>
      <top style="thin">
        <color rgb="FF000000"/>
      </top>
      <bottom/>
      <diagonal/>
    </border>
    <border>
      <left style="thin">
        <color rgb="FF000000"/>
      </left>
      <right/>
      <top style="medium">
        <color rgb="FF000000"/>
      </top>
      <bottom/>
      <diagonal/>
    </border>
    <border>
      <left/>
      <right/>
      <top style="thin">
        <color rgb="FF000000"/>
      </top>
      <bottom style="thin">
        <color rgb="FF000000"/>
      </bottom>
      <diagonal/>
    </border>
    <border>
      <left/>
      <right style="thin">
        <color rgb="FF000000"/>
      </right>
      <top style="medium">
        <color rgb="FF000000"/>
      </top>
      <bottom/>
      <diagonal/>
    </border>
    <border>
      <left style="medium">
        <color rgb="FFC00000"/>
      </left>
      <right style="medium">
        <color rgb="FFC00000"/>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thin">
        <color rgb="FFF2F2F2"/>
      </top>
      <bottom/>
      <diagonal/>
    </border>
    <border>
      <left/>
      <right style="thin">
        <color rgb="FF000000"/>
      </right>
      <top/>
      <bottom/>
      <diagonal/>
    </border>
    <border>
      <left style="thin">
        <color rgb="FF000000"/>
      </left>
      <right/>
      <top/>
      <bottom style="medium">
        <color rgb="FFC00000"/>
      </bottom>
      <diagonal/>
    </border>
    <border>
      <left style="thin">
        <color rgb="FF000000"/>
      </left>
      <right style="thin">
        <color rgb="FF000000"/>
      </right>
      <top style="thin">
        <color auto="1"/>
      </top>
      <bottom/>
      <diagonal/>
    </border>
    <border>
      <left/>
      <right/>
      <top style="medium">
        <color rgb="FF000000"/>
      </top>
      <bottom/>
      <diagonal/>
    </border>
    <border>
      <left/>
      <right style="medium">
        <color indexed="64"/>
      </right>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auto="1"/>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right style="thin">
        <color auto="1"/>
      </right>
      <top style="medium">
        <color indexed="64"/>
      </top>
      <bottom style="medium">
        <color indexed="64"/>
      </bottom>
      <diagonal/>
    </border>
    <border>
      <left/>
      <right/>
      <top/>
      <bottom style="thin">
        <color rgb="FF000000"/>
      </bottom>
      <diagonal/>
    </border>
    <border>
      <left style="medium">
        <color auto="1"/>
      </left>
      <right style="thin">
        <color auto="1"/>
      </right>
      <top/>
      <bottom style="thin">
        <color indexed="64"/>
      </bottom>
      <diagonal/>
    </border>
    <border>
      <left style="thin">
        <color auto="1"/>
      </left>
      <right style="thin">
        <color auto="1"/>
      </right>
      <top style="medium">
        <color indexed="64"/>
      </top>
      <bottom style="thin">
        <color indexed="64"/>
      </bottom>
      <diagonal/>
    </border>
    <border>
      <left style="thin">
        <color auto="1"/>
      </left>
      <right style="medium">
        <color indexed="64"/>
      </right>
      <top style="medium">
        <color indexed="64"/>
      </top>
      <bottom style="thin">
        <color indexed="64"/>
      </bottom>
      <diagonal/>
    </border>
    <border>
      <left style="thin">
        <color auto="1"/>
      </left>
      <right style="medium">
        <color indexed="64"/>
      </right>
      <top/>
      <bottom style="thin">
        <color indexed="64"/>
      </bottom>
      <diagonal/>
    </border>
    <border>
      <left style="thin">
        <color auto="1"/>
      </left>
      <right style="medium">
        <color indexed="64"/>
      </right>
      <top/>
      <bottom style="medium">
        <color indexed="64"/>
      </bottom>
      <diagonal/>
    </border>
  </borders>
  <cellStyleXfs count="3">
    <xf numFmtId="0" fontId="0" fillId="0" borderId="0"/>
    <xf numFmtId="0" fontId="8" fillId="0" borderId="0"/>
    <xf numFmtId="0" fontId="1" fillId="0" borderId="0"/>
  </cellStyleXfs>
  <cellXfs count="533">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0" borderId="2" xfId="0" applyBorder="1" applyAlignment="1">
      <alignment vertical="center" wrapText="1"/>
    </xf>
    <xf numFmtId="0" fontId="0" fillId="3" borderId="2" xfId="0" applyFill="1" applyBorder="1" applyAlignment="1">
      <alignment vertical="center" wrapText="1"/>
    </xf>
    <xf numFmtId="0" fontId="0" fillId="5" borderId="2" xfId="0" applyFill="1" applyBorder="1" applyProtection="1">
      <protection locked="0"/>
    </xf>
    <xf numFmtId="0" fontId="0" fillId="4" borderId="2" xfId="0" applyFill="1" applyBorder="1" applyProtection="1">
      <protection locked="0"/>
    </xf>
    <xf numFmtId="0" fontId="0" fillId="4" borderId="2" xfId="0" applyFill="1" applyBorder="1" applyAlignment="1" applyProtection="1">
      <alignment wrapText="1"/>
      <protection locked="0"/>
    </xf>
    <xf numFmtId="0" fontId="0" fillId="3" borderId="0" xfId="0" applyFill="1" applyAlignment="1">
      <alignment wrapText="1"/>
    </xf>
    <xf numFmtId="0" fontId="0" fillId="0" borderId="2" xfId="0" applyBorder="1"/>
    <xf numFmtId="0" fontId="0" fillId="0" borderId="0" xfId="0" applyAlignment="1">
      <alignment wrapText="1"/>
    </xf>
    <xf numFmtId="0" fontId="0" fillId="0" borderId="2" xfId="0" applyBorder="1" applyAlignment="1">
      <alignment wrapText="1"/>
    </xf>
    <xf numFmtId="164" fontId="4" fillId="0" borderId="0" xfId="0" applyNumberFormat="1" applyFont="1"/>
    <xf numFmtId="0" fontId="4" fillId="0" borderId="0" xfId="0" applyFont="1"/>
    <xf numFmtId="0" fontId="5" fillId="0" borderId="0" xfId="0" applyFont="1"/>
    <xf numFmtId="164" fontId="0" fillId="0" borderId="0" xfId="0" applyNumberFormat="1"/>
    <xf numFmtId="0" fontId="11" fillId="0" borderId="0" xfId="0" applyFont="1" applyAlignment="1">
      <alignment vertical="center" wrapText="1"/>
    </xf>
    <xf numFmtId="0" fontId="11" fillId="0" borderId="0" xfId="0" applyFont="1" applyAlignment="1">
      <alignment horizontal="center" vertical="center" wrapText="1"/>
    </xf>
    <xf numFmtId="0" fontId="3" fillId="16" borderId="24" xfId="0" applyFont="1" applyFill="1" applyBorder="1" applyAlignment="1">
      <alignment horizontal="center" vertical="center" wrapText="1"/>
    </xf>
    <xf numFmtId="0" fontId="0" fillId="0" borderId="24" xfId="0" applyBorder="1" applyAlignment="1">
      <alignment horizontal="left" vertical="center" wrapText="1"/>
    </xf>
    <xf numFmtId="0" fontId="0" fillId="0" borderId="24" xfId="0" applyBorder="1" applyAlignment="1">
      <alignment vertical="center" wrapText="1"/>
    </xf>
    <xf numFmtId="0" fontId="8" fillId="0" borderId="42" xfId="1" applyBorder="1" applyAlignment="1">
      <alignment horizontal="center" vertical="center"/>
    </xf>
    <xf numFmtId="0" fontId="8" fillId="0" borderId="42" xfId="1" applyBorder="1" applyAlignment="1">
      <alignment vertical="center" wrapText="1"/>
    </xf>
    <xf numFmtId="0" fontId="8" fillId="0" borderId="28" xfId="1" applyBorder="1" applyAlignment="1">
      <alignment vertical="center" wrapText="1"/>
    </xf>
    <xf numFmtId="0" fontId="8" fillId="0" borderId="24" xfId="1" applyBorder="1" applyAlignment="1">
      <alignment horizontal="center" vertical="center"/>
    </xf>
    <xf numFmtId="0" fontId="8" fillId="0" borderId="24" xfId="1" applyBorder="1" applyAlignment="1">
      <alignment vertical="center"/>
    </xf>
    <xf numFmtId="0" fontId="8" fillId="0" borderId="28" xfId="1" applyBorder="1" applyAlignment="1">
      <alignment horizontal="center" vertical="center"/>
    </xf>
    <xf numFmtId="0" fontId="8" fillId="0" borderId="28" xfId="1" applyBorder="1" applyAlignment="1">
      <alignment vertical="center"/>
    </xf>
    <xf numFmtId="0" fontId="8" fillId="0" borderId="24" xfId="1" applyBorder="1" applyAlignment="1">
      <alignment vertical="center" wrapText="1"/>
    </xf>
    <xf numFmtId="0" fontId="8" fillId="0" borderId="44" xfId="1" applyBorder="1" applyAlignment="1">
      <alignment vertical="center" wrapText="1"/>
    </xf>
    <xf numFmtId="49" fontId="12" fillId="22" borderId="29" xfId="1" applyNumberFormat="1" applyFont="1" applyFill="1" applyBorder="1" applyAlignment="1">
      <alignment horizontal="center" vertical="center"/>
    </xf>
    <xf numFmtId="0" fontId="11" fillId="24" borderId="0" xfId="0" applyFont="1" applyFill="1" applyAlignment="1">
      <alignment vertical="center" wrapText="1"/>
    </xf>
    <xf numFmtId="0" fontId="0" fillId="24" borderId="0" xfId="0" applyFill="1" applyAlignment="1">
      <alignment vertical="top" wrapText="1"/>
    </xf>
    <xf numFmtId="0" fontId="11" fillId="24" borderId="0" xfId="0" applyFont="1" applyFill="1" applyAlignment="1">
      <alignment horizontal="center" vertical="center" wrapText="1"/>
    </xf>
    <xf numFmtId="0" fontId="0" fillId="24" borderId="0" xfId="0" applyFill="1" applyAlignment="1">
      <alignment vertical="center" wrapText="1"/>
    </xf>
    <xf numFmtId="0" fontId="13" fillId="24" borderId="0" xfId="0" applyFont="1" applyFill="1" applyAlignment="1">
      <alignment horizontal="center" vertical="center" wrapText="1"/>
    </xf>
    <xf numFmtId="0" fontId="0" fillId="24" borderId="0" xfId="0" applyFill="1"/>
    <xf numFmtId="0" fontId="8" fillId="24" borderId="0" xfId="1" applyFill="1" applyAlignment="1">
      <alignment vertical="center"/>
    </xf>
    <xf numFmtId="0" fontId="8" fillId="24" borderId="0" xfId="1" applyFill="1" applyAlignment="1">
      <alignment vertical="center" wrapText="1"/>
    </xf>
    <xf numFmtId="0" fontId="0" fillId="25" borderId="0" xfId="0" applyFill="1"/>
    <xf numFmtId="0" fontId="10" fillId="24" borderId="0" xfId="1" applyFont="1" applyFill="1" applyAlignment="1">
      <alignment horizontal="center" vertical="center"/>
    </xf>
    <xf numFmtId="49" fontId="12" fillId="23" borderId="24" xfId="1" applyNumberFormat="1" applyFont="1" applyFill="1" applyBorder="1" applyAlignment="1">
      <alignment horizontal="center" vertical="center"/>
    </xf>
    <xf numFmtId="49" fontId="12" fillId="23" borderId="35" xfId="1" applyNumberFormat="1" applyFont="1" applyFill="1" applyBorder="1" applyAlignment="1">
      <alignment horizontal="center" vertical="center"/>
    </xf>
    <xf numFmtId="49" fontId="12" fillId="15" borderId="35" xfId="1" applyNumberFormat="1" applyFont="1" applyFill="1" applyBorder="1" applyAlignment="1">
      <alignment horizontal="center" vertical="center"/>
    </xf>
    <xf numFmtId="49" fontId="12" fillId="0" borderId="24" xfId="1" applyNumberFormat="1" applyFont="1" applyBorder="1" applyAlignment="1">
      <alignment horizontal="center" vertical="center"/>
    </xf>
    <xf numFmtId="49" fontId="12" fillId="15" borderId="36" xfId="1" applyNumberFormat="1" applyFont="1" applyFill="1" applyBorder="1" applyAlignment="1">
      <alignment horizontal="center" vertical="center"/>
    </xf>
    <xf numFmtId="49" fontId="12" fillId="22" borderId="24" xfId="1" applyNumberFormat="1" applyFont="1" applyFill="1" applyBorder="1" applyAlignment="1">
      <alignment horizontal="center" vertical="center"/>
    </xf>
    <xf numFmtId="49" fontId="12" fillId="0" borderId="35" xfId="1" applyNumberFormat="1" applyFont="1" applyBorder="1" applyAlignment="1">
      <alignment horizontal="center" vertical="center"/>
    </xf>
    <xf numFmtId="49" fontId="12" fillId="0" borderId="34" xfId="1" applyNumberFormat="1" applyFont="1" applyBorder="1" applyAlignment="1">
      <alignment horizontal="center" vertical="center"/>
    </xf>
    <xf numFmtId="0" fontId="0" fillId="0" borderId="24" xfId="0" applyBorder="1" applyAlignment="1">
      <alignment horizontal="left" vertical="center"/>
    </xf>
    <xf numFmtId="0" fontId="8" fillId="18" borderId="37" xfId="1" applyFill="1" applyBorder="1" applyAlignment="1">
      <alignment horizontal="center" vertical="center"/>
    </xf>
    <xf numFmtId="0" fontId="16" fillId="0" borderId="0" xfId="0" applyFont="1" applyAlignment="1">
      <alignment horizontal="left" vertical="top"/>
    </xf>
    <xf numFmtId="0" fontId="17" fillId="0" borderId="0" xfId="0" applyFont="1" applyAlignment="1">
      <alignment horizontal="left" vertical="top"/>
    </xf>
    <xf numFmtId="0" fontId="17" fillId="0" borderId="0" xfId="0" applyFont="1" applyAlignment="1">
      <alignment horizontal="left" vertical="top" wrapText="1"/>
    </xf>
    <xf numFmtId="0" fontId="17" fillId="0" borderId="37" xfId="0" applyFont="1" applyBorder="1" applyAlignment="1">
      <alignment vertical="center" wrapText="1"/>
    </xf>
    <xf numFmtId="0" fontId="17" fillId="0" borderId="0" xfId="0" applyFont="1" applyAlignment="1">
      <alignment vertical="center" wrapText="1"/>
    </xf>
    <xf numFmtId="0" fontId="17" fillId="0" borderId="37" xfId="0" applyFont="1" applyBorder="1" applyAlignment="1">
      <alignment horizontal="center" vertical="center" wrapText="1"/>
    </xf>
    <xf numFmtId="0" fontId="17" fillId="0" borderId="0" xfId="0" applyFont="1" applyAlignment="1">
      <alignment vertical="top" wrapText="1"/>
    </xf>
    <xf numFmtId="0" fontId="17" fillId="0" borderId="37" xfId="0" applyFont="1" applyBorder="1" applyAlignment="1">
      <alignment vertical="top" wrapText="1"/>
    </xf>
    <xf numFmtId="0" fontId="17" fillId="0" borderId="40" xfId="0" applyFont="1" applyBorder="1" applyAlignment="1">
      <alignment horizontal="left" vertical="top" wrapText="1"/>
    </xf>
    <xf numFmtId="0" fontId="17" fillId="0" borderId="37" xfId="0" applyFont="1" applyBorder="1" applyAlignment="1">
      <alignment horizontal="left" vertical="top" wrapText="1"/>
    </xf>
    <xf numFmtId="0" fontId="17" fillId="0" borderId="0" xfId="0" applyFont="1" applyAlignment="1">
      <alignment horizontal="center" vertical="center" wrapText="1"/>
    </xf>
    <xf numFmtId="0" fontId="19" fillId="0" borderId="0" xfId="0" applyFont="1" applyAlignment="1">
      <alignment horizontal="left" vertical="top"/>
    </xf>
    <xf numFmtId="0" fontId="19" fillId="0" borderId="74" xfId="0" applyFont="1" applyBorder="1" applyAlignment="1">
      <alignment horizontal="left" vertical="top" wrapText="1"/>
    </xf>
    <xf numFmtId="0" fontId="22" fillId="0" borderId="0" xfId="0" applyFont="1" applyAlignment="1">
      <alignment wrapText="1"/>
    </xf>
    <xf numFmtId="0" fontId="23" fillId="8" borderId="22" xfId="0" applyFont="1" applyFill="1" applyBorder="1" applyAlignment="1">
      <alignment horizontal="center" vertical="center" wrapText="1"/>
    </xf>
    <xf numFmtId="0" fontId="23" fillId="5" borderId="22" xfId="0" applyFont="1" applyFill="1" applyBorder="1" applyAlignment="1">
      <alignment horizontal="center" vertical="center" wrapText="1"/>
    </xf>
    <xf numFmtId="0" fontId="22" fillId="0" borderId="24" xfId="0" applyFont="1" applyBorder="1" applyAlignment="1">
      <alignment horizontal="center" vertical="center" wrapText="1"/>
    </xf>
    <xf numFmtId="14" fontId="22" fillId="0" borderId="24" xfId="0" applyNumberFormat="1" applyFont="1" applyBorder="1" applyAlignment="1">
      <alignment horizontal="center" vertical="center" wrapText="1"/>
    </xf>
    <xf numFmtId="9" fontId="22" fillId="0" borderId="24" xfId="0" applyNumberFormat="1" applyFont="1" applyBorder="1" applyAlignment="1">
      <alignment horizontal="center" vertical="center" wrapText="1"/>
    </xf>
    <xf numFmtId="0" fontId="24" fillId="0" borderId="24" xfId="0" applyFont="1" applyBorder="1" applyAlignment="1">
      <alignment horizontal="center" vertical="center" wrapText="1"/>
    </xf>
    <xf numFmtId="0" fontId="24" fillId="0" borderId="24" xfId="0" applyFont="1" applyBorder="1" applyAlignment="1">
      <alignment horizontal="center" vertical="center"/>
    </xf>
    <xf numFmtId="0" fontId="8" fillId="0" borderId="24" xfId="1" applyBorder="1" applyAlignment="1">
      <alignment horizontal="center" vertical="center" wrapText="1"/>
    </xf>
    <xf numFmtId="0" fontId="24" fillId="0" borderId="24" xfId="0" applyFont="1" applyBorder="1" applyAlignment="1" applyProtection="1">
      <alignment horizontal="center" vertical="center" wrapText="1"/>
      <protection locked="0"/>
    </xf>
    <xf numFmtId="0" fontId="22" fillId="0" borderId="0" xfId="0" applyFont="1" applyAlignment="1">
      <alignment horizontal="center" vertical="center" wrapText="1"/>
    </xf>
    <xf numFmtId="0" fontId="22" fillId="0" borderId="0" xfId="0" applyFont="1" applyAlignment="1">
      <alignment vertical="center" wrapText="1"/>
    </xf>
    <xf numFmtId="0" fontId="14" fillId="0" borderId="0" xfId="0" applyFont="1" applyAlignment="1">
      <alignment horizontal="center" vertical="center" wrapText="1"/>
    </xf>
    <xf numFmtId="0" fontId="22" fillId="0" borderId="0" xfId="0" applyFont="1"/>
    <xf numFmtId="0" fontId="23" fillId="8" borderId="3" xfId="0" applyFont="1" applyFill="1" applyBorder="1" applyAlignment="1">
      <alignment horizontal="center" vertical="center" wrapText="1"/>
    </xf>
    <xf numFmtId="0" fontId="24" fillId="0" borderId="2" xfId="0" applyFont="1" applyBorder="1" applyAlignment="1">
      <alignment horizontal="center" vertical="center" wrapText="1"/>
    </xf>
    <xf numFmtId="0" fontId="24" fillId="0" borderId="15" xfId="0" applyFont="1" applyBorder="1" applyAlignment="1">
      <alignment horizontal="center" vertical="center" wrapText="1"/>
    </xf>
    <xf numFmtId="0" fontId="24" fillId="0" borderId="2" xfId="0" applyFont="1" applyBorder="1" applyAlignment="1">
      <alignment horizontal="center" vertical="center"/>
    </xf>
    <xf numFmtId="0" fontId="24" fillId="0" borderId="2" xfId="0" applyFont="1" applyBorder="1" applyAlignment="1">
      <alignment vertical="center"/>
    </xf>
    <xf numFmtId="0" fontId="24" fillId="0" borderId="6"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8" xfId="0" applyFont="1" applyBorder="1" applyAlignment="1">
      <alignment vertical="center"/>
    </xf>
    <xf numFmtId="0" fontId="24" fillId="0" borderId="9" xfId="0" applyFont="1" applyBorder="1" applyAlignment="1">
      <alignment horizontal="center" vertical="center" wrapText="1"/>
    </xf>
    <xf numFmtId="0" fontId="24" fillId="0" borderId="62" xfId="0" applyFont="1" applyBorder="1" applyAlignment="1">
      <alignment horizontal="center" vertical="center" wrapText="1"/>
    </xf>
    <xf numFmtId="0" fontId="24" fillId="0" borderId="15" xfId="0" applyFont="1" applyBorder="1" applyAlignment="1">
      <alignment vertical="center"/>
    </xf>
    <xf numFmtId="0" fontId="24" fillId="0" borderId="1"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67" xfId="0" applyFont="1" applyBorder="1" applyAlignment="1">
      <alignment horizontal="center" vertical="center" wrapText="1"/>
    </xf>
    <xf numFmtId="0" fontId="24" fillId="0" borderId="24" xfId="0" applyFont="1" applyBorder="1" applyAlignment="1">
      <alignment vertical="center"/>
    </xf>
    <xf numFmtId="0" fontId="24" fillId="0" borderId="69" xfId="0" applyFont="1" applyBorder="1" applyAlignment="1">
      <alignment vertical="center"/>
    </xf>
    <xf numFmtId="0" fontId="24" fillId="0" borderId="13" xfId="0" applyFont="1" applyBorder="1" applyAlignment="1">
      <alignment horizontal="center" vertical="center"/>
    </xf>
    <xf numFmtId="0" fontId="24" fillId="0" borderId="66" xfId="0" applyFont="1" applyBorder="1" applyAlignment="1">
      <alignment horizontal="center" vertical="center" wrapText="1"/>
    </xf>
    <xf numFmtId="0" fontId="24" fillId="0" borderId="29" xfId="0" applyFont="1" applyBorder="1" applyAlignment="1">
      <alignment horizontal="center" vertical="center" wrapText="1"/>
    </xf>
    <xf numFmtId="0" fontId="24" fillId="0" borderId="17"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13" xfId="0" applyFont="1" applyBorder="1" applyAlignment="1">
      <alignment vertical="center"/>
    </xf>
    <xf numFmtId="0" fontId="24" fillId="0" borderId="14" xfId="0" applyFont="1" applyBorder="1" applyAlignment="1">
      <alignment vertical="center"/>
    </xf>
    <xf numFmtId="0" fontId="24" fillId="0" borderId="65" xfId="0" applyFont="1" applyBorder="1" applyAlignment="1">
      <alignment horizontal="center" vertical="center" wrapText="1"/>
    </xf>
    <xf numFmtId="0" fontId="24" fillId="0" borderId="1" xfId="0" applyFont="1" applyBorder="1" applyAlignment="1">
      <alignment vertical="center"/>
    </xf>
    <xf numFmtId="0" fontId="24" fillId="0" borderId="16" xfId="0" applyFont="1" applyBorder="1" applyAlignment="1">
      <alignment horizontal="center" vertical="center" wrapText="1"/>
    </xf>
    <xf numFmtId="0" fontId="24" fillId="0" borderId="24" xfId="0" applyFont="1" applyBorder="1" applyAlignment="1" applyProtection="1">
      <alignment horizontal="center" vertical="center"/>
      <protection locked="0"/>
    </xf>
    <xf numFmtId="0" fontId="24" fillId="0" borderId="68" xfId="0" applyFont="1" applyBorder="1" applyAlignment="1">
      <alignment horizontal="center" vertical="center" wrapText="1"/>
    </xf>
    <xf numFmtId="0" fontId="22" fillId="0" borderId="0" xfId="0" applyFont="1" applyAlignment="1">
      <alignment horizontal="center" vertical="center"/>
    </xf>
    <xf numFmtId="0" fontId="25" fillId="0" borderId="0" xfId="0" applyFont="1" applyAlignment="1" applyProtection="1">
      <alignment horizontal="center" vertical="center"/>
      <protection locked="0"/>
    </xf>
    <xf numFmtId="0" fontId="25" fillId="0" borderId="0" xfId="0" applyFont="1" applyAlignment="1">
      <alignment horizontal="center" vertical="center"/>
    </xf>
    <xf numFmtId="0" fontId="22" fillId="9" borderId="2" xfId="0" applyFont="1" applyFill="1" applyBorder="1" applyAlignment="1">
      <alignment horizontal="center"/>
    </xf>
    <xf numFmtId="0" fontId="25" fillId="10" borderId="1" xfId="0" applyFont="1" applyFill="1" applyBorder="1" applyAlignment="1">
      <alignment horizontal="center"/>
    </xf>
    <xf numFmtId="0" fontId="22" fillId="0" borderId="2" xfId="0" applyFont="1" applyBorder="1"/>
    <xf numFmtId="0" fontId="25" fillId="0" borderId="2" xfId="0" applyFont="1" applyBorder="1" applyAlignment="1">
      <alignment horizontal="center" vertical="center"/>
    </xf>
    <xf numFmtId="0" fontId="24" fillId="0" borderId="0" xfId="0" applyFont="1" applyAlignment="1">
      <alignment wrapText="1"/>
    </xf>
    <xf numFmtId="14" fontId="24" fillId="0" borderId="24" xfId="0" applyNumberFormat="1" applyFont="1" applyBorder="1" applyAlignment="1">
      <alignment horizontal="center" vertical="center" wrapText="1"/>
    </xf>
    <xf numFmtId="9" fontId="24" fillId="0" borderId="24" xfId="0" applyNumberFormat="1" applyFont="1" applyBorder="1" applyAlignment="1">
      <alignment horizontal="center" vertical="center" wrapText="1"/>
    </xf>
    <xf numFmtId="0" fontId="24" fillId="0" borderId="0" xfId="0" applyFont="1" applyAlignment="1">
      <alignment horizontal="center" vertical="center" wrapText="1"/>
    </xf>
    <xf numFmtId="0" fontId="24" fillId="0" borderId="0" xfId="0" applyFont="1" applyAlignment="1">
      <alignment vertical="center" wrapText="1"/>
    </xf>
    <xf numFmtId="0" fontId="23" fillId="0" borderId="0" xfId="0" applyFont="1" applyAlignment="1">
      <alignment horizontal="center" vertical="center" wrapText="1"/>
    </xf>
    <xf numFmtId="0" fontId="24" fillId="11" borderId="2" xfId="0" applyFont="1" applyFill="1" applyBorder="1" applyAlignment="1">
      <alignment wrapText="1"/>
    </xf>
    <xf numFmtId="0" fontId="24" fillId="0" borderId="0" xfId="0" applyFont="1"/>
    <xf numFmtId="0" fontId="23" fillId="8" borderId="19" xfId="0" applyFont="1" applyFill="1" applyBorder="1" applyAlignment="1">
      <alignment horizontal="center" vertical="center" wrapText="1"/>
    </xf>
    <xf numFmtId="0" fontId="24" fillId="0" borderId="30" xfId="0" applyFont="1" applyBorder="1" applyAlignment="1">
      <alignment horizontal="center" vertical="center"/>
    </xf>
    <xf numFmtId="0" fontId="24" fillId="0" borderId="0" xfId="0" applyFont="1" applyAlignment="1">
      <alignment horizontal="center" vertical="center"/>
    </xf>
    <xf numFmtId="0" fontId="24" fillId="0" borderId="30" xfId="0" applyFont="1" applyBorder="1" applyAlignment="1">
      <alignment horizontal="center" vertical="center" wrapText="1"/>
    </xf>
    <xf numFmtId="0" fontId="24" fillId="0" borderId="27" xfId="0" applyFont="1" applyBorder="1" applyAlignment="1">
      <alignment horizontal="center" vertical="center" wrapText="1"/>
    </xf>
    <xf numFmtId="0" fontId="24" fillId="0" borderId="29" xfId="0" applyFont="1" applyBorder="1"/>
    <xf numFmtId="0" fontId="24" fillId="0" borderId="30" xfId="0" applyFont="1" applyBorder="1"/>
    <xf numFmtId="0" fontId="24" fillId="9" borderId="13" xfId="0" applyFont="1" applyFill="1" applyBorder="1" applyAlignment="1">
      <alignment horizontal="center"/>
    </xf>
    <xf numFmtId="0" fontId="24" fillId="11" borderId="2" xfId="0" applyFont="1" applyFill="1" applyBorder="1"/>
    <xf numFmtId="0" fontId="23" fillId="10" borderId="1" xfId="0" applyFont="1" applyFill="1" applyBorder="1" applyAlignment="1">
      <alignment horizontal="center"/>
    </xf>
    <xf numFmtId="0" fontId="22" fillId="11" borderId="2" xfId="0" applyFont="1" applyFill="1" applyBorder="1"/>
    <xf numFmtId="0" fontId="24" fillId="9" borderId="2" xfId="0" applyFont="1" applyFill="1" applyBorder="1" applyAlignment="1">
      <alignment horizontal="center"/>
    </xf>
    <xf numFmtId="0" fontId="23" fillId="0" borderId="1" xfId="0" applyFont="1" applyBorder="1" applyAlignment="1">
      <alignment horizontal="center" vertical="center" wrapText="1"/>
    </xf>
    <xf numFmtId="0" fontId="8" fillId="0" borderId="44" xfId="1" applyBorder="1" applyAlignment="1">
      <alignment horizontal="center" vertical="center" wrapText="1"/>
    </xf>
    <xf numFmtId="0" fontId="25" fillId="0" borderId="2" xfId="0" applyFont="1" applyBorder="1" applyAlignment="1">
      <alignment horizontal="center" vertical="center" wrapText="1"/>
    </xf>
    <xf numFmtId="0" fontId="23" fillId="5" borderId="19" xfId="0" applyFont="1" applyFill="1" applyBorder="1" applyAlignment="1">
      <alignment horizontal="center" vertical="center" wrapText="1"/>
    </xf>
    <xf numFmtId="0" fontId="23" fillId="5" borderId="24" xfId="0" applyFont="1" applyFill="1" applyBorder="1" applyAlignment="1">
      <alignment horizontal="center" vertical="center" wrapText="1"/>
    </xf>
    <xf numFmtId="0" fontId="24" fillId="0" borderId="12" xfId="0" applyFont="1" applyBorder="1" applyAlignment="1">
      <alignment horizontal="center" vertical="center"/>
    </xf>
    <xf numFmtId="0" fontId="24" fillId="0" borderId="12"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28" xfId="0" applyFont="1" applyBorder="1" applyAlignment="1" applyProtection="1">
      <alignment horizontal="center" vertical="center" wrapText="1"/>
      <protection locked="0"/>
    </xf>
    <xf numFmtId="0" fontId="8" fillId="0" borderId="26" xfId="0" applyFont="1" applyBorder="1" applyAlignment="1">
      <alignment horizontal="center" vertical="center" wrapText="1"/>
    </xf>
    <xf numFmtId="0" fontId="27" fillId="0" borderId="28"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4" xfId="0" applyFont="1" applyBorder="1" applyAlignment="1" applyProtection="1">
      <alignment horizontal="center" vertical="center" wrapText="1"/>
      <protection locked="0"/>
    </xf>
    <xf numFmtId="0" fontId="27" fillId="0" borderId="24" xfId="0" applyFont="1" applyBorder="1" applyAlignment="1">
      <alignment horizontal="center" vertical="center" wrapText="1"/>
    </xf>
    <xf numFmtId="0" fontId="8" fillId="0" borderId="24" xfId="0" applyFont="1" applyBorder="1" applyAlignment="1">
      <alignment wrapText="1"/>
    </xf>
    <xf numFmtId="0" fontId="23" fillId="5" borderId="27" xfId="0" applyFont="1" applyFill="1" applyBorder="1" applyAlignment="1">
      <alignment horizontal="center" vertical="center" wrapText="1"/>
    </xf>
    <xf numFmtId="0" fontId="8" fillId="15" borderId="48" xfId="1" applyFill="1" applyBorder="1" applyAlignment="1">
      <alignment horizontal="center" vertical="center"/>
    </xf>
    <xf numFmtId="0" fontId="8" fillId="0" borderId="30" xfId="1" applyBorder="1" applyAlignment="1">
      <alignment vertical="center" wrapText="1"/>
    </xf>
    <xf numFmtId="0" fontId="17" fillId="0" borderId="46" xfId="0" applyFont="1" applyBorder="1" applyAlignment="1">
      <alignment horizontal="center" vertical="center" wrapText="1"/>
    </xf>
    <xf numFmtId="0" fontId="17" fillId="0" borderId="72" xfId="0" applyFont="1" applyBorder="1" applyAlignment="1">
      <alignment horizontal="center" vertical="center" wrapText="1"/>
    </xf>
    <xf numFmtId="0" fontId="17" fillId="0" borderId="73" xfId="0" applyFont="1" applyBorder="1" applyAlignment="1">
      <alignment horizontal="center" vertical="center" wrapText="1"/>
    </xf>
    <xf numFmtId="0" fontId="17" fillId="0" borderId="72" xfId="0" applyFont="1" applyBorder="1" applyAlignment="1">
      <alignment horizontal="left" vertical="top"/>
    </xf>
    <xf numFmtId="0" fontId="19" fillId="0" borderId="47" xfId="0" applyFont="1" applyBorder="1" applyAlignment="1">
      <alignment horizontal="justify" vertical="top"/>
    </xf>
    <xf numFmtId="0" fontId="19" fillId="0" borderId="47" xfId="0" applyFont="1" applyBorder="1" applyAlignment="1">
      <alignment horizontal="left" vertical="top"/>
    </xf>
    <xf numFmtId="0" fontId="19" fillId="0" borderId="80" xfId="0" applyFont="1" applyBorder="1" applyAlignment="1">
      <alignment horizontal="left" vertical="top"/>
    </xf>
    <xf numFmtId="0" fontId="19" fillId="0" borderId="0" xfId="0" applyFont="1" applyAlignment="1">
      <alignment horizontal="justify" vertical="top"/>
    </xf>
    <xf numFmtId="0" fontId="19" fillId="0" borderId="79" xfId="0" applyFont="1" applyBorder="1" applyAlignment="1">
      <alignment horizontal="left" vertical="top"/>
    </xf>
    <xf numFmtId="0" fontId="20" fillId="0" borderId="0" xfId="0" applyFont="1" applyAlignment="1">
      <alignment horizontal="center" vertical="top"/>
    </xf>
    <xf numFmtId="0" fontId="17" fillId="0" borderId="79" xfId="0" applyFont="1" applyBorder="1" applyAlignment="1">
      <alignment horizontal="left" vertical="top"/>
    </xf>
    <xf numFmtId="0" fontId="17" fillId="0" borderId="41" xfId="0" applyFont="1" applyBorder="1" applyAlignment="1">
      <alignment vertical="center" wrapText="1"/>
    </xf>
    <xf numFmtId="0" fontId="19" fillId="0" borderId="38" xfId="0" applyFont="1" applyBorder="1" applyAlignment="1">
      <alignment horizontal="left" vertical="top"/>
    </xf>
    <xf numFmtId="0" fontId="19" fillId="0" borderId="82" xfId="0" applyFont="1" applyBorder="1" applyAlignment="1">
      <alignment horizontal="left" vertical="top"/>
    </xf>
    <xf numFmtId="0" fontId="17" fillId="0" borderId="46" xfId="0" applyFont="1" applyBorder="1" applyAlignment="1">
      <alignment horizontal="left" vertical="top"/>
    </xf>
    <xf numFmtId="0" fontId="17" fillId="0" borderId="47" xfId="0" applyFont="1" applyBorder="1" applyAlignment="1">
      <alignment horizontal="left" vertical="top"/>
    </xf>
    <xf numFmtId="0" fontId="17" fillId="0" borderId="47" xfId="0" applyFont="1" applyBorder="1" applyAlignment="1">
      <alignment horizontal="left" vertical="top" wrapText="1"/>
    </xf>
    <xf numFmtId="0" fontId="20" fillId="0" borderId="47" xfId="0" applyFont="1" applyBorder="1" applyAlignment="1">
      <alignment horizontal="center" vertical="top"/>
    </xf>
    <xf numFmtId="0" fontId="17" fillId="0" borderId="80" xfId="0" applyFont="1" applyBorder="1" applyAlignment="1">
      <alignment horizontal="left" vertical="top"/>
    </xf>
    <xf numFmtId="0" fontId="17" fillId="0" borderId="71" xfId="0" applyFont="1" applyBorder="1" applyAlignment="1">
      <alignment vertical="center" wrapText="1"/>
    </xf>
    <xf numFmtId="0" fontId="17" fillId="0" borderId="81" xfId="0" applyFont="1" applyBorder="1" applyAlignment="1">
      <alignment horizontal="center" vertical="center" wrapText="1"/>
    </xf>
    <xf numFmtId="0" fontId="17" fillId="0" borderId="41" xfId="0" applyFont="1" applyBorder="1" applyAlignment="1">
      <alignment horizontal="center" vertical="center" wrapText="1"/>
    </xf>
    <xf numFmtId="0" fontId="19" fillId="0" borderId="46" xfId="0" applyFont="1" applyBorder="1" applyAlignment="1">
      <alignment horizontal="left" vertical="top"/>
    </xf>
    <xf numFmtId="0" fontId="17" fillId="0" borderId="47" xfId="0" applyFont="1" applyBorder="1" applyAlignment="1">
      <alignment vertical="top" wrapText="1"/>
    </xf>
    <xf numFmtId="0" fontId="17" fillId="0" borderId="25" xfId="0" applyFont="1" applyBorder="1" applyAlignment="1">
      <alignment horizontal="center" vertical="center" wrapText="1"/>
    </xf>
    <xf numFmtId="0" fontId="17" fillId="0" borderId="25" xfId="0" applyFont="1" applyBorder="1" applyAlignment="1">
      <alignment vertical="center" wrapText="1"/>
    </xf>
    <xf numFmtId="0" fontId="17" fillId="0" borderId="46" xfId="0" applyFont="1" applyBorder="1" applyAlignment="1">
      <alignment horizontal="left" vertical="top" wrapText="1"/>
    </xf>
    <xf numFmtId="0" fontId="19" fillId="0" borderId="0" xfId="0" applyFont="1" applyAlignment="1">
      <alignment horizontal="left" vertical="top" wrapText="1"/>
    </xf>
    <xf numFmtId="0" fontId="17" fillId="0" borderId="47" xfId="0" applyFont="1" applyBorder="1" applyAlignment="1">
      <alignment vertical="center" wrapText="1"/>
    </xf>
    <xf numFmtId="0" fontId="17" fillId="0" borderId="73" xfId="0" applyFont="1" applyBorder="1" applyAlignment="1">
      <alignment vertical="center" wrapText="1"/>
    </xf>
    <xf numFmtId="0" fontId="17" fillId="0" borderId="81" xfId="0" applyFont="1" applyBorder="1" applyAlignment="1">
      <alignment vertical="center" wrapText="1"/>
    </xf>
    <xf numFmtId="0" fontId="17" fillId="0" borderId="45" xfId="0" applyFont="1" applyBorder="1" applyAlignment="1">
      <alignment horizontal="center" vertical="center" wrapText="1"/>
    </xf>
    <xf numFmtId="0" fontId="17" fillId="0" borderId="45" xfId="0" applyFont="1" applyBorder="1" applyAlignment="1">
      <alignment vertical="center" wrapText="1"/>
    </xf>
    <xf numFmtId="0" fontId="17" fillId="0" borderId="72" xfId="0" applyFont="1" applyBorder="1" applyAlignment="1">
      <alignment horizontal="left" vertical="top" wrapText="1"/>
    </xf>
    <xf numFmtId="9" fontId="27" fillId="0" borderId="24" xfId="0" applyNumberFormat="1" applyFont="1" applyBorder="1" applyAlignment="1">
      <alignment horizontal="center" vertical="center" wrapText="1"/>
    </xf>
    <xf numFmtId="0" fontId="27" fillId="0" borderId="24" xfId="0" applyFont="1" applyBorder="1" applyAlignment="1">
      <alignment horizontal="center" vertical="center"/>
    </xf>
    <xf numFmtId="0" fontId="17" fillId="0" borderId="87" xfId="0" applyFont="1" applyBorder="1" applyAlignment="1">
      <alignment vertical="center" wrapText="1"/>
    </xf>
    <xf numFmtId="0" fontId="17" fillId="23" borderId="86" xfId="0" applyFont="1" applyFill="1" applyBorder="1" applyAlignment="1">
      <alignment vertical="center" wrapText="1"/>
    </xf>
    <xf numFmtId="0" fontId="17" fillId="15" borderId="86" xfId="0" applyFont="1" applyFill="1" applyBorder="1" applyAlignment="1">
      <alignment horizontal="center" vertical="center" wrapText="1"/>
    </xf>
    <xf numFmtId="0" fontId="17" fillId="23" borderId="86" xfId="0" applyFont="1" applyFill="1" applyBorder="1" applyAlignment="1">
      <alignment horizontal="center" vertical="center" wrapText="1"/>
    </xf>
    <xf numFmtId="0" fontId="17" fillId="0" borderId="87" xfId="0" applyFont="1" applyBorder="1" applyAlignment="1">
      <alignment horizontal="center" vertical="center" wrapText="1"/>
    </xf>
    <xf numFmtId="0" fontId="19" fillId="0" borderId="0" xfId="0" applyFont="1" applyAlignment="1">
      <alignment horizontal="left" vertical="center"/>
    </xf>
    <xf numFmtId="0" fontId="17" fillId="0" borderId="86" xfId="0" applyFont="1" applyBorder="1" applyAlignment="1">
      <alignment horizontal="center" vertical="center" wrapText="1"/>
    </xf>
    <xf numFmtId="14" fontId="8" fillId="0" borderId="24" xfId="0" applyNumberFormat="1" applyFont="1" applyBorder="1" applyAlignment="1">
      <alignment horizontal="center" vertical="center" wrapText="1"/>
    </xf>
    <xf numFmtId="0" fontId="24" fillId="23" borderId="24" xfId="0" applyFont="1" applyFill="1" applyBorder="1" applyAlignment="1">
      <alignment horizontal="center" vertical="center" wrapText="1"/>
    </xf>
    <xf numFmtId="0" fontId="24" fillId="15" borderId="24" xfId="0" applyFont="1" applyFill="1" applyBorder="1" applyAlignment="1">
      <alignment horizontal="center" vertical="center" wrapText="1"/>
    </xf>
    <xf numFmtId="0" fontId="17" fillId="0" borderId="88" xfId="0" applyFont="1" applyBorder="1" applyAlignment="1">
      <alignment horizontal="center" vertical="center" wrapText="1"/>
    </xf>
    <xf numFmtId="0" fontId="17" fillId="0" borderId="24" xfId="0" applyFont="1" applyBorder="1" applyAlignment="1">
      <alignment horizontal="center" vertical="center" wrapText="1"/>
    </xf>
    <xf numFmtId="0" fontId="24" fillId="0" borderId="89" xfId="0" applyFont="1" applyBorder="1" applyAlignment="1">
      <alignment horizontal="center" vertical="center" wrapText="1"/>
    </xf>
    <xf numFmtId="0" fontId="17" fillId="0" borderId="85" xfId="0" applyFont="1" applyBorder="1" applyAlignment="1">
      <alignment horizontal="center" vertical="center" wrapText="1"/>
    </xf>
    <xf numFmtId="0" fontId="17" fillId="0" borderId="24" xfId="0" applyFont="1" applyBorder="1" applyAlignment="1">
      <alignment vertical="center" wrapText="1"/>
    </xf>
    <xf numFmtId="0" fontId="31" fillId="0" borderId="24" xfId="0" applyFont="1" applyBorder="1" applyAlignment="1">
      <alignment horizontal="left" vertical="center" wrapText="1"/>
    </xf>
    <xf numFmtId="0" fontId="28" fillId="0" borderId="0" xfId="0" applyFont="1" applyAlignment="1">
      <alignment horizontal="justify" vertical="top"/>
    </xf>
    <xf numFmtId="0" fontId="28" fillId="0" borderId="0" xfId="0" applyFont="1" applyAlignment="1">
      <alignment horizontal="left" vertical="top"/>
    </xf>
    <xf numFmtId="0" fontId="29" fillId="0" borderId="0" xfId="0" applyFont="1" applyAlignment="1">
      <alignment horizontal="center" vertical="top"/>
    </xf>
    <xf numFmtId="0" fontId="30" fillId="0" borderId="0" xfId="0" applyFont="1" applyAlignment="1">
      <alignment horizontal="left" vertical="top"/>
    </xf>
    <xf numFmtId="0" fontId="17" fillId="0" borderId="32" xfId="0" applyFont="1" applyBorder="1" applyAlignment="1">
      <alignment horizontal="center" vertical="center" wrapText="1"/>
    </xf>
    <xf numFmtId="0" fontId="17" fillId="0" borderId="90" xfId="0" applyFont="1" applyBorder="1" applyAlignment="1">
      <alignment vertical="center" wrapText="1"/>
    </xf>
    <xf numFmtId="0" fontId="28" fillId="0" borderId="39" xfId="0" applyFont="1" applyBorder="1" applyAlignment="1">
      <alignment horizontal="left" vertical="top"/>
    </xf>
    <xf numFmtId="0" fontId="17" fillId="0" borderId="29" xfId="0" applyFont="1" applyBorder="1" applyAlignment="1">
      <alignment horizontal="center" vertical="center" wrapText="1"/>
    </xf>
    <xf numFmtId="0" fontId="17" fillId="0" borderId="36" xfId="0" applyFont="1" applyBorder="1" applyAlignment="1">
      <alignment horizontal="left" vertical="top" wrapText="1"/>
    </xf>
    <xf numFmtId="0" fontId="17" fillId="0" borderId="30" xfId="0" applyFont="1" applyBorder="1" applyAlignment="1">
      <alignment horizontal="left" vertical="top" wrapText="1"/>
    </xf>
    <xf numFmtId="0" fontId="17" fillId="23" borderId="24" xfId="0" applyFont="1" applyFill="1" applyBorder="1" applyAlignment="1">
      <alignment vertical="center" wrapText="1"/>
    </xf>
    <xf numFmtId="0" fontId="8" fillId="0" borderId="27" xfId="1" applyBorder="1" applyAlignment="1">
      <alignment horizontal="center" vertical="center"/>
    </xf>
    <xf numFmtId="0" fontId="8" fillId="0" borderId="91" xfId="1" applyBorder="1" applyAlignment="1">
      <alignment horizontal="center" vertical="center"/>
    </xf>
    <xf numFmtId="0" fontId="8" fillId="0" borderId="92" xfId="1" applyBorder="1" applyAlignment="1">
      <alignment vertical="center"/>
    </xf>
    <xf numFmtId="0" fontId="8" fillId="0" borderId="93" xfId="1" applyBorder="1" applyAlignment="1">
      <alignment vertical="center"/>
    </xf>
    <xf numFmtId="0" fontId="8" fillId="0" borderId="93" xfId="1" applyBorder="1" applyAlignment="1">
      <alignment vertical="center" wrapText="1"/>
    </xf>
    <xf numFmtId="0" fontId="8" fillId="0" borderId="43" xfId="1" applyBorder="1" applyAlignment="1">
      <alignment horizontal="center" vertical="center"/>
    </xf>
    <xf numFmtId="0" fontId="8" fillId="0" borderId="94" xfId="1" applyBorder="1" applyAlignment="1">
      <alignment vertical="center" wrapText="1"/>
    </xf>
    <xf numFmtId="49" fontId="10" fillId="0" borderId="34" xfId="1" applyNumberFormat="1" applyFont="1" applyBorder="1" applyAlignment="1">
      <alignment horizontal="center" vertical="center"/>
    </xf>
    <xf numFmtId="0" fontId="24" fillId="29" borderId="24" xfId="0" applyFont="1" applyFill="1" applyBorder="1" applyAlignment="1">
      <alignment horizontal="center" vertical="center" wrapText="1"/>
    </xf>
    <xf numFmtId="0" fontId="8" fillId="29" borderId="28" xfId="1" applyFill="1" applyBorder="1" applyAlignment="1">
      <alignment horizontal="center" vertical="center"/>
    </xf>
    <xf numFmtId="0" fontId="8" fillId="29" borderId="28" xfId="1" applyFill="1" applyBorder="1" applyAlignment="1">
      <alignment vertical="center"/>
    </xf>
    <xf numFmtId="14" fontId="24" fillId="29" borderId="24" xfId="0" applyNumberFormat="1" applyFont="1" applyFill="1" applyBorder="1" applyAlignment="1">
      <alignment horizontal="center" vertical="center" wrapText="1"/>
    </xf>
    <xf numFmtId="0" fontId="24" fillId="29" borderId="24" xfId="0" applyFont="1" applyFill="1" applyBorder="1" applyAlignment="1">
      <alignment horizontal="center" vertical="center"/>
    </xf>
    <xf numFmtId="0" fontId="22" fillId="29" borderId="24" xfId="0" applyFont="1" applyFill="1" applyBorder="1" applyAlignment="1">
      <alignment horizontal="center" vertical="center" wrapText="1"/>
    </xf>
    <xf numFmtId="0" fontId="0" fillId="29" borderId="24" xfId="0" applyFill="1" applyBorder="1" applyAlignment="1">
      <alignment horizontal="left" vertical="center" wrapText="1"/>
    </xf>
    <xf numFmtId="0" fontId="17" fillId="0" borderId="0" xfId="0" applyFont="1" applyAlignment="1">
      <alignment horizontal="center" vertical="center"/>
    </xf>
    <xf numFmtId="0" fontId="32" fillId="0" borderId="24" xfId="0" applyFont="1" applyBorder="1" applyAlignment="1">
      <alignment horizontal="left" vertical="center" wrapText="1"/>
    </xf>
    <xf numFmtId="0" fontId="32" fillId="0" borderId="24" xfId="0" applyFont="1" applyBorder="1" applyAlignment="1">
      <alignment horizontal="center" vertical="center" wrapText="1"/>
    </xf>
    <xf numFmtId="0" fontId="27" fillId="24" borderId="24" xfId="0" applyFont="1" applyFill="1" applyBorder="1" applyAlignment="1">
      <alignment horizontal="center" vertical="center" wrapText="1"/>
    </xf>
    <xf numFmtId="0" fontId="33" fillId="0" borderId="24" xfId="0" applyFont="1" applyBorder="1" applyAlignment="1">
      <alignment horizontal="center" vertical="center" wrapText="1"/>
    </xf>
    <xf numFmtId="0" fontId="32" fillId="0" borderId="28" xfId="0" applyFont="1" applyBorder="1" applyAlignment="1">
      <alignment horizontal="center" vertical="center"/>
    </xf>
    <xf numFmtId="0" fontId="32" fillId="0" borderId="28" xfId="0" applyFont="1" applyBorder="1" applyAlignment="1" applyProtection="1">
      <alignment horizontal="center" vertical="center" wrapText="1"/>
      <protection locked="0"/>
    </xf>
    <xf numFmtId="9" fontId="32" fillId="0" borderId="24" xfId="0" applyNumberFormat="1" applyFont="1" applyBorder="1" applyAlignment="1">
      <alignment horizontal="center" vertical="center" wrapText="1"/>
    </xf>
    <xf numFmtId="0" fontId="32" fillId="0" borderId="28" xfId="0" applyFont="1" applyBorder="1" applyAlignment="1">
      <alignment horizontal="center" vertical="center" wrapText="1"/>
    </xf>
    <xf numFmtId="0" fontId="24" fillId="20" borderId="24" xfId="0" applyFont="1" applyFill="1" applyBorder="1" applyAlignment="1">
      <alignment horizontal="center" vertical="center" wrapText="1"/>
    </xf>
    <xf numFmtId="0" fontId="32" fillId="20" borderId="24" xfId="0" applyFont="1" applyFill="1" applyBorder="1" applyAlignment="1">
      <alignment horizontal="center" vertical="center" wrapText="1"/>
    </xf>
    <xf numFmtId="0" fontId="32" fillId="0" borderId="24" xfId="1" applyFont="1" applyBorder="1" applyAlignment="1">
      <alignment horizontal="center" vertical="center" wrapText="1"/>
    </xf>
    <xf numFmtId="0" fontId="32" fillId="0" borderId="24" xfId="0" applyFont="1" applyBorder="1" applyAlignment="1" applyProtection="1">
      <alignment horizontal="center" vertical="center" wrapText="1"/>
      <protection locked="0"/>
    </xf>
    <xf numFmtId="0" fontId="32" fillId="24" borderId="24" xfId="0" applyFont="1" applyFill="1" applyBorder="1" applyAlignment="1">
      <alignment horizontal="center" vertical="center" wrapText="1"/>
    </xf>
    <xf numFmtId="0" fontId="32" fillId="0" borderId="0" xfId="0" applyFont="1" applyAlignment="1">
      <alignment wrapText="1"/>
    </xf>
    <xf numFmtId="0" fontId="32" fillId="20" borderId="27" xfId="0" applyFont="1" applyFill="1" applyBorder="1" applyAlignment="1">
      <alignment horizontal="center" vertical="center" wrapText="1"/>
    </xf>
    <xf numFmtId="0" fontId="32" fillId="0" borderId="27" xfId="1" applyFont="1" applyBorder="1" applyAlignment="1">
      <alignment horizontal="center" vertical="center" wrapText="1"/>
    </xf>
    <xf numFmtId="0" fontId="32" fillId="0" borderId="27" xfId="0" applyFont="1" applyBorder="1" applyAlignment="1">
      <alignment horizontal="center" vertical="center" wrapText="1"/>
    </xf>
    <xf numFmtId="0" fontId="32" fillId="0" borderId="27" xfId="0" applyFont="1" applyBorder="1" applyAlignment="1" applyProtection="1">
      <alignment horizontal="center" vertical="center" wrapText="1"/>
      <protection locked="0"/>
    </xf>
    <xf numFmtId="0" fontId="32" fillId="24" borderId="27" xfId="0" applyFont="1" applyFill="1" applyBorder="1" applyAlignment="1">
      <alignment horizontal="center" vertical="center" wrapText="1"/>
    </xf>
    <xf numFmtId="9" fontId="32" fillId="0" borderId="27" xfId="0" applyNumberFormat="1" applyFont="1" applyBorder="1" applyAlignment="1">
      <alignment horizontal="center" vertical="center" wrapText="1"/>
    </xf>
    <xf numFmtId="0" fontId="32" fillId="0" borderId="24" xfId="0" applyFont="1" applyBorder="1" applyAlignment="1">
      <alignment wrapText="1"/>
    </xf>
    <xf numFmtId="0" fontId="8" fillId="0" borderId="26" xfId="1" applyBorder="1" applyAlignment="1">
      <alignment horizontal="center" vertical="center"/>
    </xf>
    <xf numFmtId="0" fontId="8" fillId="0" borderId="26" xfId="1" applyBorder="1" applyAlignment="1">
      <alignment vertical="center"/>
    </xf>
    <xf numFmtId="0" fontId="8" fillId="20" borderId="24" xfId="1" applyFill="1" applyBorder="1" applyAlignment="1">
      <alignment horizontal="center" vertical="center"/>
    </xf>
    <xf numFmtId="0" fontId="32" fillId="0" borderId="24" xfId="1" applyFont="1" applyBorder="1" applyAlignment="1">
      <alignment vertical="center"/>
    </xf>
    <xf numFmtId="0" fontId="32" fillId="0" borderId="24" xfId="1" applyFont="1" applyBorder="1" applyAlignment="1">
      <alignment horizontal="left" vertical="center" wrapText="1"/>
    </xf>
    <xf numFmtId="0" fontId="15" fillId="19" borderId="24" xfId="0" applyFont="1" applyFill="1" applyBorder="1" applyAlignment="1">
      <alignment horizontal="center" vertical="center" textRotation="90" wrapText="1" readingOrder="1"/>
    </xf>
    <xf numFmtId="0" fontId="32" fillId="29" borderId="24" xfId="0" applyFont="1" applyFill="1" applyBorder="1" applyAlignment="1">
      <alignment horizontal="center" vertical="center" wrapText="1"/>
    </xf>
    <xf numFmtId="0" fontId="34" fillId="0" borderId="24" xfId="0" applyFont="1" applyBorder="1" applyAlignment="1">
      <alignment horizontal="center" vertical="center" wrapText="1"/>
    </xf>
    <xf numFmtId="0" fontId="28" fillId="29" borderId="24" xfId="0" applyFont="1" applyFill="1" applyBorder="1" applyAlignment="1">
      <alignment horizontal="center" vertical="center" wrapText="1"/>
    </xf>
    <xf numFmtId="0" fontId="9" fillId="21" borderId="24" xfId="0" applyFont="1" applyFill="1" applyBorder="1" applyAlignment="1">
      <alignment horizontal="center" vertical="center" textRotation="90" wrapText="1"/>
    </xf>
    <xf numFmtId="0" fontId="23" fillId="10" borderId="1" xfId="0" applyFont="1" applyFill="1" applyBorder="1" applyAlignment="1">
      <alignment horizontal="center" vertical="center"/>
    </xf>
    <xf numFmtId="0" fontId="23" fillId="10" borderId="16" xfId="0" applyFont="1" applyFill="1" applyBorder="1" applyAlignment="1">
      <alignment horizontal="center" vertical="center"/>
    </xf>
    <xf numFmtId="0" fontId="23" fillId="8" borderId="3" xfId="0" applyFont="1" applyFill="1" applyBorder="1" applyAlignment="1">
      <alignment horizontal="center" vertical="center" wrapText="1"/>
    </xf>
    <xf numFmtId="0" fontId="23" fillId="8" borderId="22" xfId="0" applyFont="1" applyFill="1" applyBorder="1" applyAlignment="1">
      <alignment horizontal="center" vertical="center" wrapText="1"/>
    </xf>
    <xf numFmtId="0" fontId="23" fillId="4" borderId="3" xfId="0" applyFont="1" applyFill="1" applyBorder="1" applyAlignment="1">
      <alignment horizontal="center" vertical="center" wrapText="1"/>
    </xf>
    <xf numFmtId="0" fontId="23" fillId="4" borderId="22" xfId="0" applyFont="1" applyFill="1" applyBorder="1" applyAlignment="1">
      <alignment horizontal="center" vertical="center" wrapText="1"/>
    </xf>
    <xf numFmtId="0" fontId="21" fillId="6" borderId="3" xfId="0" applyFont="1" applyFill="1" applyBorder="1" applyAlignment="1">
      <alignment horizontal="center" vertical="center"/>
    </xf>
    <xf numFmtId="0" fontId="21" fillId="7" borderId="3" xfId="0" applyFont="1" applyFill="1" applyBorder="1" applyAlignment="1">
      <alignment horizontal="center" vertical="center"/>
    </xf>
    <xf numFmtId="0" fontId="23" fillId="5" borderId="3" xfId="0" applyFont="1" applyFill="1" applyBorder="1" applyAlignment="1">
      <alignment horizontal="center" vertical="center"/>
    </xf>
    <xf numFmtId="0" fontId="23" fillId="10" borderId="1" xfId="0" applyFont="1" applyFill="1" applyBorder="1" applyAlignment="1">
      <alignment horizontal="center" vertical="center" wrapText="1"/>
    </xf>
    <xf numFmtId="0" fontId="23" fillId="10" borderId="16" xfId="0" applyFont="1" applyFill="1" applyBorder="1" applyAlignment="1">
      <alignment horizontal="center" vertical="center" wrapText="1"/>
    </xf>
    <xf numFmtId="0" fontId="23" fillId="0" borderId="1" xfId="0" applyFont="1" applyBorder="1" applyAlignment="1">
      <alignment horizontal="center" vertical="center" wrapText="1"/>
    </xf>
    <xf numFmtId="0" fontId="23" fillId="0" borderId="16" xfId="0" applyFont="1" applyBorder="1" applyAlignment="1">
      <alignment horizontal="center" vertical="center" wrapText="1"/>
    </xf>
    <xf numFmtId="0" fontId="23" fillId="5" borderId="3" xfId="0" applyFont="1" applyFill="1" applyBorder="1" applyAlignment="1">
      <alignment horizontal="center" vertical="center" wrapText="1"/>
    </xf>
    <xf numFmtId="0" fontId="21" fillId="2" borderId="3" xfId="0" applyFont="1" applyFill="1" applyBorder="1" applyAlignment="1">
      <alignment horizontal="center" vertical="center"/>
    </xf>
    <xf numFmtId="0" fontId="23" fillId="4" borderId="3" xfId="0" applyFont="1" applyFill="1" applyBorder="1" applyAlignment="1">
      <alignment horizontal="center" vertical="center" textRotation="90"/>
    </xf>
    <xf numFmtId="0" fontId="23" fillId="4" borderId="22" xfId="0" applyFont="1" applyFill="1" applyBorder="1" applyAlignment="1">
      <alignment horizontal="center" vertical="center" textRotation="90"/>
    </xf>
    <xf numFmtId="0" fontId="7" fillId="16" borderId="27" xfId="1" applyFont="1" applyFill="1" applyBorder="1" applyAlignment="1">
      <alignment horizontal="center" vertical="center" textRotation="90"/>
    </xf>
    <xf numFmtId="0" fontId="7" fillId="16" borderId="26" xfId="1" applyFont="1" applyFill="1" applyBorder="1" applyAlignment="1">
      <alignment horizontal="center" vertical="center" textRotation="90"/>
    </xf>
    <xf numFmtId="0" fontId="7" fillId="16" borderId="28" xfId="1" applyFont="1" applyFill="1" applyBorder="1" applyAlignment="1">
      <alignment horizontal="center" vertical="center" textRotation="90"/>
    </xf>
    <xf numFmtId="0" fontId="8" fillId="21" borderId="24" xfId="1" applyFill="1" applyBorder="1" applyAlignment="1">
      <alignment horizontal="center" vertical="center"/>
    </xf>
    <xf numFmtId="0" fontId="0" fillId="21" borderId="24" xfId="0" applyFill="1" applyBorder="1" applyAlignment="1">
      <alignment horizontal="center" vertical="center" textRotation="90" wrapText="1"/>
    </xf>
    <xf numFmtId="0" fontId="0" fillId="0" borderId="24" xfId="0" applyBorder="1" applyAlignment="1">
      <alignment horizontal="left" vertical="center" wrapText="1"/>
    </xf>
    <xf numFmtId="0" fontId="3" fillId="16" borderId="29" xfId="0" applyFont="1" applyFill="1" applyBorder="1" applyAlignment="1">
      <alignment horizontal="center" vertical="center"/>
    </xf>
    <xf numFmtId="0" fontId="3" fillId="16" borderId="36" xfId="0" applyFont="1" applyFill="1" applyBorder="1" applyAlignment="1">
      <alignment horizontal="center" vertical="center"/>
    </xf>
    <xf numFmtId="0" fontId="3" fillId="16" borderId="30" xfId="0" applyFont="1" applyFill="1" applyBorder="1" applyAlignment="1">
      <alignment horizontal="center" vertical="center"/>
    </xf>
    <xf numFmtId="0" fontId="8" fillId="20" borderId="47" xfId="1" applyFill="1" applyBorder="1" applyAlignment="1">
      <alignment horizontal="center" vertical="center"/>
    </xf>
    <xf numFmtId="0" fontId="8" fillId="20" borderId="0" xfId="1" applyFill="1" applyAlignment="1">
      <alignment horizontal="center" vertical="center"/>
    </xf>
    <xf numFmtId="0" fontId="8" fillId="0" borderId="40" xfId="1" applyBorder="1" applyAlignment="1">
      <alignment horizontal="left" vertical="center" wrapText="1"/>
    </xf>
    <xf numFmtId="0" fontId="8" fillId="0" borderId="37" xfId="1" applyBorder="1" applyAlignment="1">
      <alignment horizontal="left" vertical="center" wrapText="1"/>
    </xf>
    <xf numFmtId="0" fontId="8" fillId="0" borderId="41" xfId="1" applyBorder="1" applyAlignment="1">
      <alignment horizontal="left" vertical="center" wrapText="1"/>
    </xf>
    <xf numFmtId="0" fontId="0" fillId="0" borderId="27" xfId="0" applyBorder="1" applyAlignment="1">
      <alignment horizontal="left" vertical="center" wrapText="1"/>
    </xf>
    <xf numFmtId="0" fontId="0" fillId="0" borderId="26" xfId="0" applyBorder="1" applyAlignment="1">
      <alignment horizontal="left" vertical="center" wrapText="1"/>
    </xf>
    <xf numFmtId="0" fontId="0" fillId="0" borderId="28" xfId="0" applyBorder="1" applyAlignment="1">
      <alignment horizontal="left" vertical="center" wrapText="1"/>
    </xf>
    <xf numFmtId="0" fontId="0" fillId="0" borderId="24" xfId="0" applyBorder="1" applyAlignment="1">
      <alignment horizontal="left" vertical="center"/>
    </xf>
    <xf numFmtId="0" fontId="3" fillId="16" borderId="24" xfId="0" applyFont="1" applyFill="1" applyBorder="1" applyAlignment="1">
      <alignment horizontal="center" vertical="center"/>
    </xf>
    <xf numFmtId="0" fontId="0" fillId="21" borderId="50" xfId="0" applyFill="1" applyBorder="1" applyAlignment="1">
      <alignment horizontal="center" textRotation="90" wrapText="1"/>
    </xf>
    <xf numFmtId="0" fontId="0" fillId="21" borderId="51" xfId="0" applyFill="1" applyBorder="1" applyAlignment="1">
      <alignment horizontal="center" textRotation="90" wrapText="1"/>
    </xf>
    <xf numFmtId="0" fontId="0" fillId="21" borderId="52" xfId="0" applyFill="1" applyBorder="1" applyAlignment="1">
      <alignment horizontal="center" textRotation="90" wrapText="1"/>
    </xf>
    <xf numFmtId="0" fontId="0" fillId="21" borderId="25" xfId="0" applyFill="1" applyBorder="1" applyAlignment="1">
      <alignment horizontal="center" textRotation="90" wrapText="1"/>
    </xf>
    <xf numFmtId="0" fontId="0" fillId="21" borderId="31" xfId="0" applyFill="1" applyBorder="1" applyAlignment="1">
      <alignment horizontal="center" textRotation="90" wrapText="1"/>
    </xf>
    <xf numFmtId="0" fontId="0" fillId="21" borderId="32" xfId="0" applyFill="1" applyBorder="1" applyAlignment="1">
      <alignment horizontal="center" textRotation="90" wrapText="1"/>
    </xf>
    <xf numFmtId="0" fontId="11" fillId="24" borderId="50" xfId="0" applyFont="1" applyFill="1" applyBorder="1" applyAlignment="1">
      <alignment vertical="center" wrapText="1"/>
    </xf>
    <xf numFmtId="0" fontId="11" fillId="24" borderId="53" xfId="0" applyFont="1" applyFill="1" applyBorder="1" applyAlignment="1">
      <alignment vertical="center" wrapText="1"/>
    </xf>
    <xf numFmtId="0" fontId="11" fillId="24" borderId="51" xfId="0" applyFont="1" applyFill="1" applyBorder="1" applyAlignment="1">
      <alignment vertical="center" wrapText="1"/>
    </xf>
    <xf numFmtId="0" fontId="0" fillId="0" borderId="52" xfId="0" applyBorder="1" applyAlignment="1">
      <alignment vertical="center" wrapText="1"/>
    </xf>
    <xf numFmtId="0" fontId="0" fillId="0" borderId="0" xfId="0" applyAlignment="1">
      <alignment vertical="center" wrapText="1"/>
    </xf>
    <xf numFmtId="0" fontId="0" fillId="0" borderId="25" xfId="0" applyBorder="1" applyAlignment="1">
      <alignment vertical="center" wrapText="1"/>
    </xf>
    <xf numFmtId="0" fontId="0" fillId="0" borderId="31" xfId="0" applyBorder="1" applyAlignment="1">
      <alignment vertical="center" wrapText="1"/>
    </xf>
    <xf numFmtId="0" fontId="0" fillId="0" borderId="39" xfId="0" applyBorder="1" applyAlignment="1">
      <alignment vertical="center" wrapText="1"/>
    </xf>
    <xf numFmtId="0" fontId="0" fillId="0" borderId="32" xfId="0" applyBorder="1" applyAlignment="1">
      <alignment vertical="center" wrapText="1"/>
    </xf>
    <xf numFmtId="0" fontId="10" fillId="16" borderId="24" xfId="1" applyFont="1" applyFill="1" applyBorder="1" applyAlignment="1">
      <alignment horizontal="center" vertical="center"/>
    </xf>
    <xf numFmtId="0" fontId="10" fillId="16" borderId="33" xfId="1" applyFont="1" applyFill="1" applyBorder="1" applyAlignment="1">
      <alignment horizontal="center" vertical="center"/>
    </xf>
    <xf numFmtId="0" fontId="10" fillId="16" borderId="46" xfId="1" applyFont="1" applyFill="1" applyBorder="1" applyAlignment="1">
      <alignment horizontal="center" vertical="center"/>
    </xf>
    <xf numFmtId="0" fontId="10" fillId="16" borderId="47" xfId="1" applyFont="1" applyFill="1" applyBorder="1" applyAlignment="1">
      <alignment horizontal="center" vertical="center"/>
    </xf>
    <xf numFmtId="0" fontId="10" fillId="16" borderId="48" xfId="1" applyFont="1" applyFill="1" applyBorder="1" applyAlignment="1">
      <alignment horizontal="center" vertical="center"/>
    </xf>
    <xf numFmtId="0" fontId="10" fillId="16" borderId="49" xfId="1" applyFont="1" applyFill="1" applyBorder="1" applyAlignment="1">
      <alignment horizontal="center" vertical="center"/>
    </xf>
    <xf numFmtId="0" fontId="10" fillId="16" borderId="38" xfId="1" applyFont="1" applyFill="1" applyBorder="1" applyAlignment="1">
      <alignment horizontal="center" vertical="center"/>
    </xf>
    <xf numFmtId="0" fontId="10" fillId="16" borderId="45" xfId="1" applyFont="1" applyFill="1" applyBorder="1" applyAlignment="1">
      <alignment horizontal="center" vertical="center"/>
    </xf>
    <xf numFmtId="0" fontId="7" fillId="16" borderId="72" xfId="1" applyFont="1" applyFill="1" applyBorder="1" applyAlignment="1">
      <alignment horizontal="center" vertical="center" textRotation="90"/>
    </xf>
    <xf numFmtId="0" fontId="7" fillId="16" borderId="73" xfId="1" applyFont="1" applyFill="1" applyBorder="1" applyAlignment="1">
      <alignment horizontal="center" vertical="center" textRotation="90"/>
    </xf>
    <xf numFmtId="0" fontId="8" fillId="14" borderId="40" xfId="1" applyFill="1" applyBorder="1" applyAlignment="1">
      <alignment horizontal="center" vertical="center"/>
    </xf>
    <xf numFmtId="0" fontId="8" fillId="14" borderId="41" xfId="1" applyFill="1" applyBorder="1" applyAlignment="1">
      <alignment horizontal="center" vertical="center"/>
    </xf>
    <xf numFmtId="0" fontId="8" fillId="0" borderId="42" xfId="1" applyBorder="1" applyAlignment="1">
      <alignment horizontal="left" vertical="center" wrapText="1"/>
    </xf>
    <xf numFmtId="0" fontId="8" fillId="0" borderId="43" xfId="1" applyBorder="1" applyAlignment="1">
      <alignment horizontal="left" vertical="center" wrapText="1"/>
    </xf>
    <xf numFmtId="0" fontId="8" fillId="18" borderId="40" xfId="1" applyFill="1" applyBorder="1" applyAlignment="1">
      <alignment horizontal="center" vertical="center" wrapText="1"/>
    </xf>
    <xf numFmtId="0" fontId="8" fillId="18" borderId="37" xfId="1" applyFill="1" applyBorder="1" applyAlignment="1">
      <alignment horizontal="center" vertical="center" wrapText="1"/>
    </xf>
    <xf numFmtId="0" fontId="8" fillId="19" borderId="40" xfId="1" applyFill="1" applyBorder="1" applyAlignment="1">
      <alignment horizontal="center" vertical="center"/>
    </xf>
    <xf numFmtId="0" fontId="8" fillId="19" borderId="41" xfId="1" applyFill="1" applyBorder="1" applyAlignment="1">
      <alignment horizontal="center" vertical="center"/>
    </xf>
    <xf numFmtId="0" fontId="8" fillId="0" borderId="42" xfId="1" applyBorder="1" applyAlignment="1">
      <alignment horizontal="center" vertical="center" wrapText="1"/>
    </xf>
    <xf numFmtId="0" fontId="8" fillId="0" borderId="26" xfId="1" applyBorder="1" applyAlignment="1">
      <alignment horizontal="center" vertical="center" wrapText="1"/>
    </xf>
    <xf numFmtId="0" fontId="8" fillId="0" borderId="26" xfId="1" applyBorder="1" applyAlignment="1">
      <alignment horizontal="left" vertical="center" wrapText="1"/>
    </xf>
    <xf numFmtId="0" fontId="8" fillId="17" borderId="40" xfId="1" applyFill="1" applyBorder="1" applyAlignment="1">
      <alignment horizontal="center" vertical="center"/>
    </xf>
    <xf numFmtId="0" fontId="8" fillId="17" borderId="37" xfId="1" applyFill="1" applyBorder="1" applyAlignment="1">
      <alignment horizontal="center" vertical="center"/>
    </xf>
    <xf numFmtId="0" fontId="8" fillId="17" borderId="41" xfId="1" applyFill="1" applyBorder="1" applyAlignment="1">
      <alignment horizontal="center" vertical="center"/>
    </xf>
    <xf numFmtId="0" fontId="8" fillId="0" borderId="43" xfId="1" applyBorder="1" applyAlignment="1">
      <alignment horizontal="center" vertical="center" wrapText="1"/>
    </xf>
    <xf numFmtId="0" fontId="20" fillId="0" borderId="84" xfId="0" applyFont="1" applyBorder="1" applyAlignment="1">
      <alignment horizontal="center" vertical="top"/>
    </xf>
    <xf numFmtId="0" fontId="20" fillId="0" borderId="83" xfId="0" applyFont="1" applyBorder="1" applyAlignment="1">
      <alignment horizontal="center" vertical="top"/>
    </xf>
    <xf numFmtId="0" fontId="20" fillId="0" borderId="85" xfId="0" applyFont="1" applyBorder="1" applyAlignment="1">
      <alignment horizontal="center" vertical="top"/>
    </xf>
    <xf numFmtId="0" fontId="17" fillId="17" borderId="72" xfId="0" applyFont="1" applyFill="1" applyBorder="1" applyAlignment="1">
      <alignment horizontal="center" vertical="center" wrapText="1"/>
    </xf>
    <xf numFmtId="0" fontId="17" fillId="17" borderId="73" xfId="0" applyFont="1" applyFill="1" applyBorder="1" applyAlignment="1">
      <alignment horizontal="center" vertical="center" wrapText="1"/>
    </xf>
    <xf numFmtId="0" fontId="17" fillId="17" borderId="81" xfId="0" applyFont="1" applyFill="1" applyBorder="1" applyAlignment="1">
      <alignment horizontal="center" vertical="center" wrapText="1"/>
    </xf>
    <xf numFmtId="0" fontId="17" fillId="0" borderId="48"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45" xfId="0" applyFont="1" applyBorder="1" applyAlignment="1">
      <alignment horizontal="center" vertical="center" wrapText="1"/>
    </xf>
    <xf numFmtId="0" fontId="19" fillId="0" borderId="47" xfId="0" applyFont="1" applyBorder="1" applyAlignment="1">
      <alignment horizontal="center" vertical="top"/>
    </xf>
    <xf numFmtId="0" fontId="19" fillId="0" borderId="0" xfId="0" applyFont="1" applyAlignment="1">
      <alignment horizontal="center" vertical="top"/>
    </xf>
    <xf numFmtId="0" fontId="19" fillId="0" borderId="47" xfId="0" applyFont="1" applyBorder="1" applyAlignment="1">
      <alignment horizontal="justify" vertical="top"/>
    </xf>
    <xf numFmtId="0" fontId="19" fillId="0" borderId="0" xfId="0" applyFont="1" applyAlignment="1">
      <alignment horizontal="justify" vertical="top"/>
    </xf>
    <xf numFmtId="0" fontId="17" fillId="0" borderId="40" xfId="0" applyFont="1" applyBorder="1" applyAlignment="1">
      <alignment horizontal="center" vertical="center" wrapText="1"/>
    </xf>
    <xf numFmtId="0" fontId="17" fillId="0" borderId="37" xfId="0" applyFont="1" applyBorder="1" applyAlignment="1">
      <alignment horizontal="center" vertical="center" wrapText="1"/>
    </xf>
    <xf numFmtId="0" fontId="17" fillId="0" borderId="41" xfId="0" applyFont="1" applyBorder="1" applyAlignment="1">
      <alignment horizontal="center" vertical="center" wrapText="1"/>
    </xf>
    <xf numFmtId="0" fontId="19" fillId="21" borderId="72" xfId="0" applyFont="1" applyFill="1" applyBorder="1" applyAlignment="1">
      <alignment horizontal="center" vertical="center" wrapText="1"/>
    </xf>
    <xf numFmtId="0" fontId="19" fillId="21" borderId="73" xfId="0" applyFont="1" applyFill="1" applyBorder="1" applyAlignment="1">
      <alignment horizontal="center" vertical="center" wrapText="1"/>
    </xf>
    <xf numFmtId="0" fontId="19" fillId="21" borderId="81" xfId="0" applyFont="1" applyFill="1" applyBorder="1" applyAlignment="1">
      <alignment horizontal="center" vertical="center" wrapText="1"/>
    </xf>
    <xf numFmtId="0" fontId="17" fillId="0" borderId="72" xfId="0" applyFont="1" applyBorder="1" applyAlignment="1">
      <alignment horizontal="center" vertical="center" wrapText="1"/>
    </xf>
    <xf numFmtId="0" fontId="17" fillId="0" borderId="73" xfId="0" applyFont="1" applyBorder="1" applyAlignment="1">
      <alignment horizontal="center" vertical="center" wrapText="1"/>
    </xf>
    <xf numFmtId="0" fontId="17" fillId="0" borderId="81" xfId="0" applyFont="1" applyBorder="1" applyAlignment="1">
      <alignment horizontal="center" vertical="center" wrapText="1"/>
    </xf>
    <xf numFmtId="0" fontId="19" fillId="0" borderId="47" xfId="0" applyFont="1" applyBorder="1" applyAlignment="1">
      <alignment horizontal="center" vertical="top" wrapText="1"/>
    </xf>
    <xf numFmtId="0" fontId="19" fillId="0" borderId="0" xfId="0" applyFont="1" applyAlignment="1">
      <alignment horizontal="center" vertical="top" wrapText="1"/>
    </xf>
    <xf numFmtId="0" fontId="20" fillId="0" borderId="46" xfId="0" applyFont="1" applyBorder="1" applyAlignment="1">
      <alignment horizontal="center" vertical="top"/>
    </xf>
    <xf numFmtId="0" fontId="20" fillId="0" borderId="47" xfId="0" applyFont="1" applyBorder="1" applyAlignment="1">
      <alignment horizontal="center" vertical="top"/>
    </xf>
    <xf numFmtId="0" fontId="20" fillId="0" borderId="80" xfId="0" applyFont="1" applyBorder="1" applyAlignment="1">
      <alignment horizontal="center" vertical="top"/>
    </xf>
    <xf numFmtId="0" fontId="19" fillId="0" borderId="46" xfId="0" applyFont="1" applyBorder="1" applyAlignment="1">
      <alignment horizontal="center" vertical="top"/>
    </xf>
    <xf numFmtId="0" fontId="19" fillId="0" borderId="71" xfId="0" applyFont="1" applyBorder="1" applyAlignment="1">
      <alignment horizontal="center" vertical="top"/>
    </xf>
    <xf numFmtId="0" fontId="20" fillId="0" borderId="0" xfId="0" applyFont="1" applyAlignment="1">
      <alignment horizontal="center" vertical="top"/>
    </xf>
    <xf numFmtId="0" fontId="19" fillId="0" borderId="52" xfId="0" applyFont="1" applyBorder="1" applyAlignment="1">
      <alignment horizontal="left" vertical="top" wrapText="1"/>
    </xf>
    <xf numFmtId="0" fontId="19" fillId="0" borderId="0" xfId="0" applyFont="1" applyAlignment="1">
      <alignment horizontal="left" vertical="top"/>
    </xf>
    <xf numFmtId="0" fontId="17" fillId="16" borderId="46" xfId="0" applyFont="1" applyFill="1" applyBorder="1" applyAlignment="1">
      <alignment horizontal="center" vertical="center" wrapText="1"/>
    </xf>
    <xf numFmtId="0" fontId="17" fillId="16" borderId="71" xfId="0" applyFont="1" applyFill="1" applyBorder="1" applyAlignment="1">
      <alignment horizontal="center" vertical="center" wrapText="1"/>
    </xf>
    <xf numFmtId="0" fontId="17" fillId="16" borderId="73" xfId="0" applyFont="1" applyFill="1" applyBorder="1" applyAlignment="1">
      <alignment horizontal="center" vertical="center" wrapText="1"/>
    </xf>
    <xf numFmtId="0" fontId="17" fillId="16" borderId="81" xfId="0" applyFont="1" applyFill="1" applyBorder="1" applyAlignment="1">
      <alignment horizontal="center" vertical="center" wrapText="1"/>
    </xf>
    <xf numFmtId="0" fontId="17" fillId="27" borderId="72" xfId="0" applyFont="1" applyFill="1" applyBorder="1" applyAlignment="1">
      <alignment horizontal="center" vertical="center" wrapText="1"/>
    </xf>
    <xf numFmtId="0" fontId="17" fillId="27" borderId="71" xfId="0" applyFont="1" applyFill="1" applyBorder="1" applyAlignment="1">
      <alignment horizontal="center" vertical="center" wrapText="1"/>
    </xf>
    <xf numFmtId="0" fontId="17" fillId="27" borderId="73" xfId="0" applyFont="1" applyFill="1" applyBorder="1" applyAlignment="1">
      <alignment horizontal="center" vertical="center" wrapText="1"/>
    </xf>
    <xf numFmtId="0" fontId="17" fillId="27" borderId="81" xfId="0" applyFont="1" applyFill="1" applyBorder="1" applyAlignment="1">
      <alignment horizontal="center" vertical="center" wrapText="1"/>
    </xf>
    <xf numFmtId="0" fontId="17" fillId="27" borderId="24" xfId="0" applyFont="1" applyFill="1" applyBorder="1" applyAlignment="1">
      <alignment horizontal="center" vertical="center" wrapText="1"/>
    </xf>
    <xf numFmtId="0" fontId="28" fillId="0" borderId="0" xfId="0" applyFont="1" applyAlignment="1">
      <alignment horizontal="center" vertical="top"/>
    </xf>
    <xf numFmtId="0" fontId="28" fillId="0" borderId="0" xfId="0" applyFont="1" applyAlignment="1">
      <alignment horizontal="justify" vertical="top"/>
    </xf>
    <xf numFmtId="0" fontId="29" fillId="0" borderId="24" xfId="0" applyFont="1" applyBorder="1" applyAlignment="1">
      <alignment horizontal="center" vertical="top"/>
    </xf>
    <xf numFmtId="0" fontId="17" fillId="27" borderId="46" xfId="0" applyFont="1" applyFill="1" applyBorder="1" applyAlignment="1">
      <alignment horizontal="center" vertical="center" wrapText="1"/>
    </xf>
    <xf numFmtId="0" fontId="17" fillId="27" borderId="49" xfId="0" applyFont="1" applyFill="1" applyBorder="1" applyAlignment="1">
      <alignment horizontal="center" vertical="center" wrapText="1"/>
    </xf>
    <xf numFmtId="0" fontId="17" fillId="28" borderId="72" xfId="0" applyFont="1" applyFill="1" applyBorder="1" applyAlignment="1">
      <alignment horizontal="center" vertical="center" wrapText="1"/>
    </xf>
    <xf numFmtId="0" fontId="17" fillId="28" borderId="73" xfId="0" applyFont="1" applyFill="1" applyBorder="1" applyAlignment="1">
      <alignment horizontal="center" vertical="center" wrapText="1"/>
    </xf>
    <xf numFmtId="0" fontId="17" fillId="28" borderId="81" xfId="0" applyFont="1" applyFill="1" applyBorder="1" applyAlignment="1">
      <alignment horizontal="center" vertical="center" wrapText="1"/>
    </xf>
    <xf numFmtId="0" fontId="17" fillId="0" borderId="72" xfId="0" applyFont="1" applyBorder="1" applyAlignment="1">
      <alignment horizontal="center" vertical="center"/>
    </xf>
    <xf numFmtId="0" fontId="17" fillId="0" borderId="73" xfId="0" applyFont="1" applyBorder="1" applyAlignment="1">
      <alignment horizontal="center" vertical="center"/>
    </xf>
    <xf numFmtId="0" fontId="17" fillId="0" borderId="81" xfId="0" applyFont="1" applyBorder="1" applyAlignment="1">
      <alignment horizontal="center" vertical="center"/>
    </xf>
    <xf numFmtId="0" fontId="17" fillId="26" borderId="72" xfId="0" applyFont="1" applyFill="1" applyBorder="1" applyAlignment="1">
      <alignment horizontal="center" vertical="center" wrapText="1"/>
    </xf>
    <xf numFmtId="0" fontId="17" fillId="26" borderId="71" xfId="0" applyFont="1" applyFill="1" applyBorder="1" applyAlignment="1">
      <alignment horizontal="center" vertical="center" wrapText="1"/>
    </xf>
    <xf numFmtId="0" fontId="17" fillId="26" borderId="73" xfId="0" applyFont="1" applyFill="1" applyBorder="1" applyAlignment="1">
      <alignment horizontal="center" vertical="center" wrapText="1"/>
    </xf>
    <xf numFmtId="0" fontId="17" fillId="26" borderId="81" xfId="0" applyFont="1" applyFill="1" applyBorder="1" applyAlignment="1">
      <alignment horizontal="center" vertical="center" wrapText="1"/>
    </xf>
    <xf numFmtId="0" fontId="17" fillId="0" borderId="24" xfId="0" applyFont="1" applyBorder="1" applyAlignment="1">
      <alignment horizontal="center" vertical="center" wrapText="1"/>
    </xf>
    <xf numFmtId="0" fontId="17" fillId="14" borderId="27" xfId="0" applyFont="1" applyFill="1" applyBorder="1" applyAlignment="1">
      <alignment horizontal="center" vertical="center" wrapText="1"/>
    </xf>
    <xf numFmtId="0" fontId="17" fillId="14" borderId="26" xfId="0" applyFont="1" applyFill="1" applyBorder="1" applyAlignment="1">
      <alignment horizontal="center" vertical="center" wrapText="1"/>
    </xf>
    <xf numFmtId="0" fontId="17" fillId="14" borderId="28" xfId="0" applyFont="1" applyFill="1" applyBorder="1" applyAlignment="1">
      <alignment horizontal="center" vertical="center" wrapText="1"/>
    </xf>
    <xf numFmtId="0" fontId="17" fillId="24" borderId="72" xfId="0" applyFont="1" applyFill="1" applyBorder="1" applyAlignment="1">
      <alignment horizontal="center" vertical="center"/>
    </xf>
    <xf numFmtId="0" fontId="17" fillId="24" borderId="73" xfId="0" applyFont="1" applyFill="1" applyBorder="1" applyAlignment="1">
      <alignment horizontal="center" vertical="center"/>
    </xf>
    <xf numFmtId="0" fontId="17" fillId="24" borderId="81" xfId="0" applyFont="1" applyFill="1" applyBorder="1" applyAlignment="1">
      <alignment horizontal="center" vertical="center"/>
    </xf>
    <xf numFmtId="0" fontId="17" fillId="0" borderId="24" xfId="0" applyFont="1" applyBorder="1" applyAlignment="1">
      <alignment horizontal="center" vertical="center"/>
    </xf>
    <xf numFmtId="0" fontId="17" fillId="0" borderId="46" xfId="0" applyFont="1" applyBorder="1" applyAlignment="1">
      <alignment horizontal="center" vertical="center"/>
    </xf>
    <xf numFmtId="0" fontId="17" fillId="0" borderId="71" xfId="0" applyFont="1" applyBorder="1" applyAlignment="1">
      <alignment horizontal="center" vertical="center"/>
    </xf>
    <xf numFmtId="0" fontId="17" fillId="29" borderId="72" xfId="0" applyFont="1" applyFill="1" applyBorder="1" applyAlignment="1">
      <alignment horizontal="center" vertical="center" wrapText="1"/>
    </xf>
    <xf numFmtId="0" fontId="17" fillId="29" borderId="73" xfId="0" applyFont="1" applyFill="1" applyBorder="1" applyAlignment="1">
      <alignment horizontal="center" vertical="center" wrapText="1"/>
    </xf>
    <xf numFmtId="0" fontId="17" fillId="29" borderId="81" xfId="0" applyFont="1" applyFill="1" applyBorder="1" applyAlignment="1">
      <alignment horizontal="center" vertical="center" wrapText="1"/>
    </xf>
    <xf numFmtId="0" fontId="23" fillId="17" borderId="27" xfId="0" applyFont="1" applyFill="1" applyBorder="1" applyAlignment="1">
      <alignment horizontal="center" vertical="center" textRotation="90" wrapText="1" readingOrder="1"/>
    </xf>
    <xf numFmtId="0" fontId="23" fillId="17" borderId="26" xfId="0" applyFont="1" applyFill="1" applyBorder="1" applyAlignment="1">
      <alignment horizontal="center" vertical="center" textRotation="90" wrapText="1" readingOrder="1"/>
    </xf>
    <xf numFmtId="0" fontId="23" fillId="17" borderId="28" xfId="0" applyFont="1" applyFill="1" applyBorder="1" applyAlignment="1">
      <alignment horizontal="center" vertical="center" textRotation="90" wrapText="1" readingOrder="1"/>
    </xf>
    <xf numFmtId="0" fontId="21" fillId="2" borderId="3"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7" borderId="3" xfId="0" applyFont="1" applyFill="1" applyBorder="1" applyAlignment="1">
      <alignment horizontal="center" vertical="center" wrapText="1"/>
    </xf>
    <xf numFmtId="0" fontId="23" fillId="4" borderId="3" xfId="0" applyFont="1" applyFill="1" applyBorder="1" applyAlignment="1">
      <alignment horizontal="center" vertical="center" textRotation="90" wrapText="1"/>
    </xf>
    <xf numFmtId="0" fontId="23" fillId="4" borderId="22" xfId="0" applyFont="1" applyFill="1" applyBorder="1" applyAlignment="1">
      <alignment horizontal="center" vertical="center" textRotation="90" wrapText="1"/>
    </xf>
    <xf numFmtId="0" fontId="23" fillId="5" borderId="22" xfId="0" applyFont="1" applyFill="1" applyBorder="1" applyAlignment="1">
      <alignment horizontal="center" vertical="center" wrapText="1"/>
    </xf>
    <xf numFmtId="0" fontId="23" fillId="0" borderId="2" xfId="0" applyFont="1" applyBorder="1" applyAlignment="1">
      <alignment horizontal="center" vertical="center" wrapText="1"/>
    </xf>
    <xf numFmtId="0" fontId="23" fillId="10" borderId="2" xfId="0" applyFont="1" applyFill="1" applyBorder="1" applyAlignment="1">
      <alignment horizontal="center" vertical="center" wrapText="1"/>
    </xf>
    <xf numFmtId="0" fontId="27" fillId="0" borderId="27" xfId="0" applyFont="1" applyBorder="1" applyAlignment="1">
      <alignment horizontal="center" vertical="center"/>
    </xf>
    <xf numFmtId="0" fontId="27" fillId="0" borderId="26" xfId="0" applyFont="1" applyBorder="1" applyAlignment="1">
      <alignment horizontal="center" vertical="center"/>
    </xf>
    <xf numFmtId="0" fontId="27" fillId="0" borderId="28" xfId="0" applyFont="1" applyBorder="1" applyAlignment="1">
      <alignment horizontal="center" vertical="center"/>
    </xf>
    <xf numFmtId="0" fontId="27" fillId="0" borderId="27"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27" fillId="0" borderId="28" xfId="0" applyFont="1" applyBorder="1" applyAlignment="1" applyProtection="1">
      <alignment horizontal="center" vertical="center" wrapText="1"/>
      <protection locked="0"/>
    </xf>
    <xf numFmtId="0" fontId="27" fillId="23" borderId="27" xfId="0" applyFont="1" applyFill="1" applyBorder="1" applyAlignment="1">
      <alignment horizontal="center" vertical="center" wrapText="1"/>
    </xf>
    <xf numFmtId="0" fontId="27" fillId="23" borderId="26" xfId="0" applyFont="1" applyFill="1" applyBorder="1" applyAlignment="1">
      <alignment horizontal="center" vertical="center" wrapText="1"/>
    </xf>
    <xf numFmtId="0" fontId="27" fillId="23" borderId="28" xfId="0" applyFont="1" applyFill="1" applyBorder="1" applyAlignment="1">
      <alignment horizontal="center" vertical="center" wrapText="1"/>
    </xf>
    <xf numFmtId="0" fontId="24" fillId="0" borderId="27" xfId="0" applyFont="1" applyBorder="1" applyAlignment="1">
      <alignment horizontal="center" vertical="center" wrapText="1"/>
    </xf>
    <xf numFmtId="0" fontId="24" fillId="0" borderId="26" xfId="0" applyFont="1" applyBorder="1" applyAlignment="1">
      <alignment horizontal="center" vertical="center" wrapText="1"/>
    </xf>
    <xf numFmtId="0" fontId="24" fillId="0" borderId="28" xfId="0" applyFont="1" applyBorder="1" applyAlignment="1">
      <alignment horizontal="center" vertical="center" wrapText="1"/>
    </xf>
    <xf numFmtId="14" fontId="24" fillId="0" borderId="27" xfId="0" applyNumberFormat="1" applyFont="1" applyBorder="1" applyAlignment="1">
      <alignment horizontal="center" vertical="center" wrapText="1"/>
    </xf>
    <xf numFmtId="14" fontId="24" fillId="0" borderId="26" xfId="0" applyNumberFormat="1" applyFont="1" applyBorder="1" applyAlignment="1">
      <alignment horizontal="center" vertical="center" wrapText="1"/>
    </xf>
    <xf numFmtId="9" fontId="24" fillId="0" borderId="27" xfId="0" applyNumberFormat="1" applyFont="1" applyBorder="1" applyAlignment="1">
      <alignment horizontal="center" vertical="center" wrapText="1"/>
    </xf>
    <xf numFmtId="9" fontId="24" fillId="0" borderId="26" xfId="0" applyNumberFormat="1" applyFont="1" applyBorder="1" applyAlignment="1">
      <alignment horizontal="center" vertical="center" wrapText="1"/>
    </xf>
    <xf numFmtId="9" fontId="24" fillId="0" borderId="28" xfId="0" applyNumberFormat="1" applyFont="1" applyBorder="1" applyAlignment="1">
      <alignment horizontal="center" vertical="center" wrapText="1"/>
    </xf>
    <xf numFmtId="14" fontId="24" fillId="0" borderId="28" xfId="0" applyNumberFormat="1" applyFont="1" applyBorder="1" applyAlignment="1">
      <alignment horizontal="center" vertical="center" wrapText="1"/>
    </xf>
    <xf numFmtId="0" fontId="24" fillId="0" borderId="28" xfId="0" applyFont="1" applyBorder="1" applyAlignment="1">
      <alignment horizontal="center" vertical="center"/>
    </xf>
    <xf numFmtId="0" fontId="21" fillId="7" borderId="22" xfId="0" applyFont="1" applyFill="1" applyBorder="1" applyAlignment="1">
      <alignment horizontal="center" vertical="center"/>
    </xf>
    <xf numFmtId="0" fontId="23" fillId="8" borderId="60" xfId="0" applyFont="1" applyFill="1" applyBorder="1" applyAlignment="1">
      <alignment horizontal="center" vertical="center" wrapText="1"/>
    </xf>
    <xf numFmtId="0" fontId="23" fillId="18" borderId="24" xfId="0" applyFont="1" applyFill="1" applyBorder="1" applyAlignment="1">
      <alignment horizontal="center" vertical="center" textRotation="90" wrapText="1" readingOrder="1"/>
    </xf>
    <xf numFmtId="0" fontId="23" fillId="10" borderId="2" xfId="0" applyFont="1" applyFill="1" applyBorder="1" applyAlignment="1">
      <alignment horizontal="center" vertical="center"/>
    </xf>
    <xf numFmtId="0" fontId="21" fillId="6" borderId="55" xfId="0" applyFont="1" applyFill="1" applyBorder="1" applyAlignment="1">
      <alignment horizontal="center" vertical="center"/>
    </xf>
    <xf numFmtId="0" fontId="21" fillId="6" borderId="58" xfId="0" applyFont="1" applyFill="1" applyBorder="1" applyAlignment="1">
      <alignment horizontal="center" vertical="center"/>
    </xf>
    <xf numFmtId="0" fontId="21" fillId="6" borderId="56" xfId="0" applyFont="1" applyFill="1" applyBorder="1" applyAlignment="1">
      <alignment horizontal="center" vertical="center"/>
    </xf>
    <xf numFmtId="0" fontId="24" fillId="23" borderId="27" xfId="0" applyFont="1" applyFill="1" applyBorder="1" applyAlignment="1">
      <alignment horizontal="center" vertical="center" wrapText="1"/>
    </xf>
    <xf numFmtId="0" fontId="24" fillId="23" borderId="28" xfId="0" applyFont="1" applyFill="1" applyBorder="1" applyAlignment="1">
      <alignment horizontal="center" vertical="center" wrapText="1"/>
    </xf>
    <xf numFmtId="0" fontId="24" fillId="0" borderId="27" xfId="0" applyFont="1" applyBorder="1" applyAlignment="1" applyProtection="1">
      <alignment horizontal="center" vertical="center" wrapText="1"/>
      <protection locked="0"/>
    </xf>
    <xf numFmtId="0" fontId="24" fillId="0" borderId="28" xfId="0" applyFont="1" applyBorder="1" applyAlignment="1" applyProtection="1">
      <alignment horizontal="center" vertical="center" wrapText="1"/>
      <protection locked="0"/>
    </xf>
    <xf numFmtId="0" fontId="24" fillId="0" borderId="26" xfId="0" applyFont="1" applyBorder="1" applyAlignment="1" applyProtection="1">
      <alignment horizontal="center" vertical="center" wrapText="1"/>
      <protection locked="0"/>
    </xf>
    <xf numFmtId="0" fontId="24" fillId="15" borderId="27" xfId="0" applyFont="1" applyFill="1" applyBorder="1" applyAlignment="1">
      <alignment horizontal="center" vertical="center" wrapText="1"/>
    </xf>
    <xf numFmtId="0" fontId="24" fillId="15" borderId="26" xfId="0" applyFont="1" applyFill="1" applyBorder="1" applyAlignment="1">
      <alignment horizontal="center" vertical="center" wrapText="1"/>
    </xf>
    <xf numFmtId="0" fontId="24" fillId="15" borderId="28" xfId="0" applyFont="1" applyFill="1" applyBorder="1" applyAlignment="1">
      <alignment horizontal="center" vertical="center" wrapText="1"/>
    </xf>
    <xf numFmtId="0" fontId="24" fillId="23" borderId="26" xfId="0" applyFont="1" applyFill="1" applyBorder="1" applyAlignment="1">
      <alignment horizontal="center" vertical="center" wrapText="1"/>
    </xf>
    <xf numFmtId="0" fontId="23" fillId="5" borderId="24" xfId="0" applyFont="1" applyFill="1" applyBorder="1" applyAlignment="1">
      <alignment horizontal="center" vertical="center" wrapText="1"/>
    </xf>
    <xf numFmtId="0" fontId="23" fillId="5" borderId="56" xfId="0" applyFont="1" applyFill="1" applyBorder="1" applyAlignment="1">
      <alignment horizontal="center" vertical="center" wrapText="1"/>
    </xf>
    <xf numFmtId="0" fontId="23" fillId="5" borderId="57" xfId="0" applyFont="1" applyFill="1" applyBorder="1" applyAlignment="1">
      <alignment horizontal="center" vertical="center" wrapText="1"/>
    </xf>
    <xf numFmtId="0" fontId="23" fillId="10" borderId="13" xfId="0" applyFont="1" applyFill="1" applyBorder="1" applyAlignment="1">
      <alignment horizontal="center" vertical="center" wrapText="1"/>
    </xf>
    <xf numFmtId="0" fontId="23" fillId="8" borderId="55" xfId="0" applyFont="1" applyFill="1" applyBorder="1" applyAlignment="1">
      <alignment horizontal="center" vertical="center" wrapText="1"/>
    </xf>
    <xf numFmtId="0" fontId="23" fillId="8" borderId="58" xfId="0" applyFont="1" applyFill="1" applyBorder="1" applyAlignment="1">
      <alignment horizontal="center" vertical="center" wrapText="1"/>
    </xf>
    <xf numFmtId="0" fontId="23" fillId="8" borderId="59" xfId="0" applyFont="1" applyFill="1" applyBorder="1" applyAlignment="1">
      <alignment horizontal="center" vertical="center" wrapText="1"/>
    </xf>
    <xf numFmtId="0" fontId="23" fillId="14" borderId="24" xfId="0" applyFont="1" applyFill="1" applyBorder="1" applyAlignment="1">
      <alignment horizontal="center" vertical="center" textRotation="90" wrapText="1" readingOrder="1"/>
    </xf>
    <xf numFmtId="0" fontId="23" fillId="5" borderId="22" xfId="0" applyFont="1" applyFill="1" applyBorder="1" applyAlignment="1">
      <alignment horizontal="center" vertical="center"/>
    </xf>
    <xf numFmtId="0" fontId="25" fillId="10" borderId="2" xfId="0" applyFont="1" applyFill="1" applyBorder="1" applyAlignment="1">
      <alignment horizontal="center" vertical="center" wrapText="1"/>
    </xf>
    <xf numFmtId="0" fontId="25" fillId="10" borderId="2" xfId="0" applyFont="1" applyFill="1" applyBorder="1" applyAlignment="1">
      <alignment horizontal="center" vertical="center"/>
    </xf>
    <xf numFmtId="0" fontId="24" fillId="0" borderId="78" xfId="0" applyFont="1" applyBorder="1" applyAlignment="1">
      <alignment horizontal="center" vertical="center" wrapText="1"/>
    </xf>
    <xf numFmtId="0" fontId="24" fillId="0" borderId="0" xfId="0" applyFont="1" applyAlignment="1">
      <alignment horizontal="center" vertical="center" wrapText="1"/>
    </xf>
    <xf numFmtId="0" fontId="24" fillId="0" borderId="39" xfId="0" applyFont="1" applyBorder="1" applyAlignment="1">
      <alignment horizontal="center" vertical="center" wrapText="1"/>
    </xf>
    <xf numFmtId="0" fontId="24" fillId="0" borderId="24" xfId="0" applyFont="1" applyBorder="1" applyAlignment="1">
      <alignment horizontal="center" vertical="center" wrapText="1"/>
    </xf>
    <xf numFmtId="0" fontId="24" fillId="0" borderId="24" xfId="0" applyFont="1" applyBorder="1" applyAlignment="1">
      <alignment horizontal="center" vertical="center"/>
    </xf>
    <xf numFmtId="14" fontId="24" fillId="0" borderId="24" xfId="0" applyNumberFormat="1" applyFont="1" applyBorder="1" applyAlignment="1">
      <alignment horizontal="center" vertical="center" wrapText="1"/>
    </xf>
    <xf numFmtId="9" fontId="24" fillId="0" borderId="24" xfId="0" applyNumberFormat="1" applyFont="1" applyBorder="1" applyAlignment="1">
      <alignment horizontal="center" vertical="center" wrapText="1"/>
    </xf>
    <xf numFmtId="0" fontId="24" fillId="0" borderId="24" xfId="0" applyFont="1" applyBorder="1" applyAlignment="1">
      <alignment horizontal="center" vertical="center" wrapText="1" shrinkToFit="1"/>
    </xf>
    <xf numFmtId="0" fontId="24" fillId="0" borderId="21"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15" xfId="0" applyFont="1" applyBorder="1" applyAlignment="1">
      <alignment horizontal="center" vertical="center" wrapText="1"/>
    </xf>
    <xf numFmtId="0" fontId="24" fillId="0" borderId="77" xfId="0" applyFont="1" applyBorder="1" applyAlignment="1">
      <alignment horizontal="center" vertical="center"/>
    </xf>
    <xf numFmtId="0" fontId="24" fillId="0" borderId="12" xfId="0" applyFont="1" applyBorder="1" applyAlignment="1">
      <alignment horizontal="center" vertical="center"/>
    </xf>
    <xf numFmtId="14" fontId="24" fillId="0" borderId="77" xfId="0" applyNumberFormat="1" applyFont="1" applyBorder="1" applyAlignment="1">
      <alignment horizontal="center" vertical="center" wrapText="1"/>
    </xf>
    <xf numFmtId="14" fontId="24" fillId="0" borderId="12" xfId="0" applyNumberFormat="1" applyFont="1" applyBorder="1" applyAlignment="1">
      <alignment horizontal="center" vertical="center" wrapText="1"/>
    </xf>
    <xf numFmtId="0" fontId="24" fillId="0" borderId="77" xfId="0" applyFont="1" applyBorder="1" applyAlignment="1">
      <alignment horizontal="center" vertical="center" wrapText="1"/>
    </xf>
    <xf numFmtId="0" fontId="24" fillId="0" borderId="63" xfId="0" applyFont="1" applyBorder="1" applyAlignment="1">
      <alignment horizontal="center" vertical="center" wrapText="1"/>
    </xf>
    <xf numFmtId="0" fontId="24" fillId="0" borderId="18" xfId="0" applyFont="1" applyBorder="1" applyAlignment="1">
      <alignment horizontal="center" vertical="center" wrapText="1"/>
    </xf>
    <xf numFmtId="0" fontId="24" fillId="0" borderId="14" xfId="0" applyFont="1" applyBorder="1" applyAlignment="1">
      <alignment horizontal="center" vertical="center" wrapText="1"/>
    </xf>
    <xf numFmtId="9" fontId="24" fillId="0" borderId="75" xfId="0" applyNumberFormat="1" applyFont="1" applyBorder="1" applyAlignment="1">
      <alignment horizontal="center" vertical="center" wrapText="1"/>
    </xf>
    <xf numFmtId="0" fontId="24" fillId="0" borderId="27" xfId="0" applyFont="1" applyBorder="1" applyAlignment="1">
      <alignment horizontal="center" vertical="center"/>
    </xf>
    <xf numFmtId="0" fontId="23" fillId="5" borderId="19" xfId="0" applyFont="1" applyFill="1" applyBorder="1" applyAlignment="1">
      <alignment horizontal="center" vertical="center" wrapText="1"/>
    </xf>
    <xf numFmtId="0" fontId="6" fillId="20" borderId="4" xfId="0" applyFont="1" applyFill="1" applyBorder="1" applyAlignment="1">
      <alignment horizontal="center" vertical="center" textRotation="90" wrapText="1" readingOrder="1"/>
    </xf>
    <xf numFmtId="0" fontId="6" fillId="20" borderId="23" xfId="0" applyFont="1" applyFill="1" applyBorder="1" applyAlignment="1">
      <alignment horizontal="center" vertical="center" textRotation="90" wrapText="1" readingOrder="1"/>
    </xf>
    <xf numFmtId="0" fontId="24" fillId="0" borderId="5"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10"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52" xfId="0" applyFont="1" applyBorder="1" applyAlignment="1">
      <alignment horizontal="center" vertical="center" wrapText="1"/>
    </xf>
    <xf numFmtId="0" fontId="24" fillId="0" borderId="62" xfId="0" applyFont="1" applyBorder="1" applyAlignment="1">
      <alignment horizontal="center" vertical="center" wrapText="1"/>
    </xf>
    <xf numFmtId="0" fontId="24" fillId="0" borderId="61" xfId="0" applyFont="1" applyBorder="1" applyAlignment="1">
      <alignment horizontal="center" vertical="center" wrapText="1"/>
    </xf>
    <xf numFmtId="0" fontId="24" fillId="0" borderId="21" xfId="0" applyFont="1" applyBorder="1" applyAlignment="1">
      <alignment horizontal="center" vertical="center"/>
    </xf>
    <xf numFmtId="0" fontId="24" fillId="0" borderId="13" xfId="0" applyFont="1" applyBorder="1" applyAlignment="1">
      <alignment horizontal="center" vertical="center"/>
    </xf>
    <xf numFmtId="0" fontId="24" fillId="0" borderId="24" xfId="0" applyFont="1" applyBorder="1" applyAlignment="1" applyProtection="1">
      <alignment horizontal="center" vertical="center"/>
      <protection locked="0"/>
    </xf>
    <xf numFmtId="0" fontId="24" fillId="15" borderId="24" xfId="0" applyFont="1" applyFill="1" applyBorder="1" applyAlignment="1">
      <alignment horizontal="center" vertical="center" wrapText="1"/>
    </xf>
    <xf numFmtId="0" fontId="24" fillId="0" borderId="64" xfId="0" applyFont="1" applyBorder="1" applyAlignment="1">
      <alignment horizontal="center" vertical="center" wrapText="1"/>
    </xf>
    <xf numFmtId="0" fontId="24" fillId="0" borderId="76" xfId="0" applyFont="1" applyBorder="1" applyAlignment="1">
      <alignment horizontal="center" vertical="center" wrapText="1"/>
    </xf>
    <xf numFmtId="0" fontId="24" fillId="0" borderId="7" xfId="0" applyFont="1" applyBorder="1" applyAlignment="1">
      <alignment horizontal="center" vertical="center"/>
    </xf>
    <xf numFmtId="0" fontId="24" fillId="0" borderId="21" xfId="0" applyFont="1" applyBorder="1" applyAlignment="1" applyProtection="1">
      <alignment horizontal="center" vertical="center"/>
      <protection locked="0"/>
    </xf>
    <xf numFmtId="0" fontId="24" fillId="0" borderId="12"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24" fillId="15" borderId="21" xfId="0" applyFont="1" applyFill="1" applyBorder="1" applyAlignment="1">
      <alignment horizontal="center" vertical="center" wrapText="1"/>
    </xf>
    <xf numFmtId="0" fontId="24" fillId="15" borderId="12" xfId="0" applyFont="1" applyFill="1" applyBorder="1" applyAlignment="1">
      <alignment horizontal="center" vertical="center" wrapText="1"/>
    </xf>
    <xf numFmtId="0" fontId="24" fillId="15" borderId="7" xfId="0" applyFont="1" applyFill="1" applyBorder="1" applyAlignment="1">
      <alignment horizontal="center" vertical="center" wrapText="1"/>
    </xf>
    <xf numFmtId="0" fontId="24" fillId="23" borderId="11" xfId="0" applyFont="1" applyFill="1" applyBorder="1" applyAlignment="1">
      <alignment horizontal="center" vertical="center" wrapText="1"/>
    </xf>
    <xf numFmtId="0" fontId="24" fillId="23" borderId="7" xfId="0" applyFont="1" applyFill="1" applyBorder="1" applyAlignment="1">
      <alignment horizontal="center" vertical="center" wrapText="1"/>
    </xf>
    <xf numFmtId="0" fontId="24" fillId="0" borderId="11" xfId="0" applyFont="1" applyBorder="1" applyAlignment="1" applyProtection="1">
      <alignment horizontal="center" vertical="center"/>
      <protection locked="0"/>
    </xf>
    <xf numFmtId="0" fontId="24" fillId="23" borderId="12" xfId="0" applyFont="1" applyFill="1" applyBorder="1" applyAlignment="1">
      <alignment horizontal="center" vertical="center" wrapText="1"/>
    </xf>
    <xf numFmtId="0" fontId="24" fillId="0" borderId="11" xfId="0" applyFont="1" applyBorder="1" applyAlignment="1">
      <alignment horizontal="center" vertical="center"/>
    </xf>
    <xf numFmtId="0" fontId="26" fillId="12" borderId="19" xfId="0" applyFont="1" applyFill="1" applyBorder="1" applyAlignment="1">
      <alignment horizontal="center" vertical="center"/>
    </xf>
    <xf numFmtId="0" fontId="26" fillId="12" borderId="20" xfId="0" applyFont="1" applyFill="1" applyBorder="1" applyAlignment="1">
      <alignment horizontal="center" vertical="center"/>
    </xf>
    <xf numFmtId="0" fontId="24" fillId="13" borderId="22" xfId="0" applyFont="1" applyFill="1" applyBorder="1" applyAlignment="1">
      <alignment horizontal="center" vertical="center" textRotation="90"/>
    </xf>
    <xf numFmtId="0" fontId="24" fillId="13" borderId="70" xfId="0" applyFont="1" applyFill="1" applyBorder="1" applyAlignment="1">
      <alignment horizontal="center" vertical="center" textRotation="90"/>
    </xf>
    <xf numFmtId="0" fontId="24" fillId="13" borderId="22" xfId="0" applyFont="1" applyFill="1" applyBorder="1" applyAlignment="1">
      <alignment horizontal="center" vertical="center" wrapText="1"/>
    </xf>
    <xf numFmtId="0" fontId="24" fillId="13" borderId="70" xfId="0" applyFont="1" applyFill="1" applyBorder="1" applyAlignment="1">
      <alignment horizontal="center" vertical="center" wrapText="1"/>
    </xf>
    <xf numFmtId="0" fontId="24" fillId="13" borderId="54" xfId="0" applyFont="1" applyFill="1" applyBorder="1" applyAlignment="1">
      <alignment horizontal="center" vertical="center" textRotation="90"/>
    </xf>
    <xf numFmtId="0" fontId="24" fillId="23" borderId="24" xfId="0" applyFont="1" applyFill="1" applyBorder="1" applyAlignment="1">
      <alignment horizontal="center" vertical="center" wrapText="1"/>
    </xf>
    <xf numFmtId="0" fontId="9" fillId="15" borderId="24" xfId="0" applyFont="1" applyFill="1" applyBorder="1" applyAlignment="1">
      <alignment horizontal="center" vertical="center" textRotation="90" wrapText="1"/>
    </xf>
    <xf numFmtId="0" fontId="8" fillId="0" borderId="24" xfId="0" applyFont="1" applyBorder="1" applyAlignment="1" applyProtection="1">
      <alignment horizontal="center" vertical="center" wrapText="1"/>
      <protection locked="0"/>
    </xf>
    <xf numFmtId="0" fontId="27" fillId="0" borderId="24" xfId="0" applyFont="1" applyBorder="1" applyAlignment="1">
      <alignment horizontal="center" vertical="center" wrapText="1"/>
    </xf>
    <xf numFmtId="0" fontId="8" fillId="0" borderId="24" xfId="0" applyFont="1" applyBorder="1" applyAlignment="1">
      <alignment horizontal="center" vertical="center" wrapText="1"/>
    </xf>
    <xf numFmtId="0" fontId="0" fillId="0" borderId="2" xfId="0" applyBorder="1" applyAlignment="1">
      <alignment horizontal="center" vertical="center"/>
    </xf>
  </cellXfs>
  <cellStyles count="3">
    <cellStyle name="Normale" xfId="0" builtinId="0" customBuiltin="1"/>
    <cellStyle name="Normale 2" xfId="1" xr:uid="{00000000-0005-0000-0000-000001000000}"/>
    <cellStyle name="Normale 3" xfId="2" xr:uid="{00000000-0005-0000-0000-000002000000}"/>
  </cellStyles>
  <dxfs count="0"/>
  <tableStyles count="0" defaultTableStyle="TableStyleMedium2" defaultPivotStyle="PivotStyleLight16"/>
  <colors>
    <mruColors>
      <color rgb="FF0000FF"/>
      <color rgb="FF00FF00"/>
      <color rgb="FF00FFFF"/>
      <color rgb="FF66CCFF"/>
      <color rgb="FFCCE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85"/>
  <sheetViews>
    <sheetView topLeftCell="A74" zoomScale="90" zoomScaleNormal="90" workbookViewId="0">
      <selection activeCell="E17" sqref="D17:E17"/>
    </sheetView>
  </sheetViews>
  <sheetFormatPr defaultColWidth="9.140625" defaultRowHeight="15" x14ac:dyDescent="0.25"/>
  <cols>
    <col min="1" max="1" width="5" customWidth="1"/>
    <col min="2" max="2" width="6.140625" customWidth="1"/>
    <col min="3" max="3" width="56.28515625" customWidth="1"/>
    <col min="4" max="4" width="8.5703125" customWidth="1"/>
    <col min="5" max="5" width="67.7109375" customWidth="1"/>
    <col min="6" max="6" width="20" customWidth="1"/>
    <col min="7" max="7" width="19.7109375" style="2" customWidth="1"/>
    <col min="8" max="8" width="9.140625" style="2" customWidth="1"/>
    <col min="9" max="16384" width="9.140625" style="2"/>
  </cols>
  <sheetData>
    <row r="1" spans="1:7" ht="15" customHeight="1" x14ac:dyDescent="0.25">
      <c r="A1" s="317" t="s">
        <v>214</v>
      </c>
      <c r="B1" s="318"/>
      <c r="C1" s="319"/>
      <c r="D1" s="315" t="s">
        <v>215</v>
      </c>
      <c r="E1" s="315"/>
      <c r="F1" s="41"/>
      <c r="G1" s="40"/>
    </row>
    <row r="2" spans="1:7" ht="15.75" customHeight="1" thickBot="1" x14ac:dyDescent="0.3">
      <c r="A2" s="320"/>
      <c r="B2" s="321"/>
      <c r="C2" s="322"/>
      <c r="D2" s="316"/>
      <c r="E2" s="316"/>
      <c r="F2" s="41"/>
      <c r="G2" s="40"/>
    </row>
    <row r="3" spans="1:7" ht="50.25" customHeight="1" x14ac:dyDescent="0.25">
      <c r="A3" s="323" t="s">
        <v>411</v>
      </c>
      <c r="B3" s="336" t="s">
        <v>504</v>
      </c>
      <c r="C3" s="333" t="s">
        <v>614</v>
      </c>
      <c r="D3" s="27">
        <v>1</v>
      </c>
      <c r="E3" s="24" t="s">
        <v>216</v>
      </c>
      <c r="F3" s="39"/>
      <c r="G3" s="40"/>
    </row>
    <row r="4" spans="1:7" ht="41.25" customHeight="1" x14ac:dyDescent="0.25">
      <c r="A4" s="324"/>
      <c r="B4" s="337"/>
      <c r="C4" s="334"/>
      <c r="D4" s="27">
        <v>2</v>
      </c>
      <c r="E4" s="24" t="s">
        <v>473</v>
      </c>
      <c r="F4" s="38"/>
      <c r="G4" s="40"/>
    </row>
    <row r="5" spans="1:7" ht="43.5" customHeight="1" x14ac:dyDescent="0.25">
      <c r="A5" s="324"/>
      <c r="B5" s="337"/>
      <c r="C5" s="334"/>
      <c r="D5" s="27">
        <v>3</v>
      </c>
      <c r="E5" s="28" t="s">
        <v>272</v>
      </c>
      <c r="F5" s="38"/>
      <c r="G5" s="40"/>
    </row>
    <row r="6" spans="1:7" ht="45.75" customHeight="1" x14ac:dyDescent="0.25">
      <c r="A6" s="324"/>
      <c r="B6" s="337"/>
      <c r="C6" s="334"/>
      <c r="D6" s="27">
        <v>4</v>
      </c>
      <c r="E6" s="28" t="s">
        <v>217</v>
      </c>
      <c r="F6" s="38"/>
      <c r="G6" s="40"/>
    </row>
    <row r="7" spans="1:7" ht="41.25" customHeight="1" x14ac:dyDescent="0.25">
      <c r="A7" s="324"/>
      <c r="B7" s="337"/>
      <c r="C7" s="334"/>
      <c r="D7" s="25">
        <v>5</v>
      </c>
      <c r="E7" s="26" t="s">
        <v>218</v>
      </c>
      <c r="F7" s="38"/>
      <c r="G7" s="40"/>
    </row>
    <row r="8" spans="1:7" ht="48.75" customHeight="1" x14ac:dyDescent="0.25">
      <c r="A8" s="324"/>
      <c r="B8" s="337"/>
      <c r="C8" s="334"/>
      <c r="D8" s="25">
        <v>6</v>
      </c>
      <c r="E8" s="26" t="s">
        <v>219</v>
      </c>
      <c r="F8" s="38"/>
      <c r="G8" s="40"/>
    </row>
    <row r="9" spans="1:7" ht="48.75" customHeight="1" x14ac:dyDescent="0.25">
      <c r="A9" s="324"/>
      <c r="B9" s="337"/>
      <c r="C9" s="334"/>
      <c r="D9" s="256">
        <v>7</v>
      </c>
      <c r="E9" s="257" t="s">
        <v>592</v>
      </c>
      <c r="F9" s="38"/>
      <c r="G9" s="40"/>
    </row>
    <row r="10" spans="1:7" ht="48.75" customHeight="1" thickBot="1" x14ac:dyDescent="0.3">
      <c r="A10" s="324"/>
      <c r="B10" s="338"/>
      <c r="C10" s="339"/>
      <c r="D10" s="256">
        <v>8</v>
      </c>
      <c r="E10" s="258" t="s">
        <v>597</v>
      </c>
      <c r="F10" s="38"/>
      <c r="G10" s="40"/>
    </row>
    <row r="11" spans="1:7" ht="51" customHeight="1" x14ac:dyDescent="0.25">
      <c r="A11" s="324"/>
      <c r="B11" s="329" t="s">
        <v>555</v>
      </c>
      <c r="C11" s="327" t="s">
        <v>228</v>
      </c>
      <c r="D11" s="254">
        <v>1</v>
      </c>
      <c r="E11" s="255" t="s">
        <v>220</v>
      </c>
      <c r="F11" s="38"/>
      <c r="G11" s="40"/>
    </row>
    <row r="12" spans="1:7" ht="51" customHeight="1" x14ac:dyDescent="0.25">
      <c r="A12" s="324"/>
      <c r="B12" s="330"/>
      <c r="C12" s="335"/>
      <c r="D12" s="25">
        <v>2</v>
      </c>
      <c r="E12" s="26" t="s">
        <v>404</v>
      </c>
      <c r="F12" s="38"/>
      <c r="G12" s="40"/>
    </row>
    <row r="13" spans="1:7" ht="51" customHeight="1" x14ac:dyDescent="0.25">
      <c r="A13" s="324"/>
      <c r="B13" s="51"/>
      <c r="C13" s="335"/>
      <c r="D13" s="25">
        <v>3</v>
      </c>
      <c r="E13" s="26" t="s">
        <v>405</v>
      </c>
      <c r="F13" s="38"/>
      <c r="G13" s="40"/>
    </row>
    <row r="14" spans="1:7" ht="51" customHeight="1" x14ac:dyDescent="0.25">
      <c r="A14" s="324"/>
      <c r="B14" s="51"/>
      <c r="C14" s="335"/>
      <c r="D14" s="25">
        <v>4</v>
      </c>
      <c r="E14" s="26" t="s">
        <v>406</v>
      </c>
      <c r="F14" s="38"/>
      <c r="G14" s="40"/>
    </row>
    <row r="15" spans="1:7" ht="51" customHeight="1" x14ac:dyDescent="0.25">
      <c r="A15" s="324"/>
      <c r="B15" s="51"/>
      <c r="C15" s="335"/>
      <c r="D15" s="25">
        <v>5</v>
      </c>
      <c r="E15" s="26" t="s">
        <v>368</v>
      </c>
      <c r="F15" s="38"/>
      <c r="G15" s="40"/>
    </row>
    <row r="16" spans="1:7" ht="51" customHeight="1" x14ac:dyDescent="0.25">
      <c r="A16" s="324"/>
      <c r="B16" s="51"/>
      <c r="C16" s="335"/>
      <c r="D16" s="25">
        <v>6</v>
      </c>
      <c r="E16" s="26" t="s">
        <v>373</v>
      </c>
      <c r="F16" s="38"/>
      <c r="G16" s="40"/>
    </row>
    <row r="17" spans="1:7" ht="51" customHeight="1" thickBot="1" x14ac:dyDescent="0.3">
      <c r="A17" s="324"/>
      <c r="B17" s="51"/>
      <c r="C17" s="328"/>
      <c r="D17" s="226">
        <v>7</v>
      </c>
      <c r="E17" s="227" t="s">
        <v>547</v>
      </c>
      <c r="F17" s="38"/>
      <c r="G17" s="40"/>
    </row>
    <row r="18" spans="1:7" ht="36.75" customHeight="1" x14ac:dyDescent="0.25">
      <c r="A18" s="324"/>
      <c r="B18" s="325" t="s">
        <v>508</v>
      </c>
      <c r="C18" s="327" t="s">
        <v>612</v>
      </c>
      <c r="D18" s="27">
        <v>1</v>
      </c>
      <c r="E18" s="28" t="s">
        <v>221</v>
      </c>
      <c r="F18" s="38"/>
      <c r="G18" s="40"/>
    </row>
    <row r="19" spans="1:7" ht="36" customHeight="1" thickBot="1" x14ac:dyDescent="0.3">
      <c r="A19" s="324"/>
      <c r="B19" s="326"/>
      <c r="C19" s="328"/>
      <c r="D19" s="25">
        <v>2</v>
      </c>
      <c r="E19" s="26" t="s">
        <v>222</v>
      </c>
      <c r="F19" s="38"/>
      <c r="G19" s="40"/>
    </row>
    <row r="20" spans="1:7" ht="70.5" customHeight="1" thickBot="1" x14ac:dyDescent="0.3">
      <c r="A20" s="324"/>
      <c r="B20" s="331" t="s">
        <v>509</v>
      </c>
      <c r="C20" s="333" t="s">
        <v>613</v>
      </c>
      <c r="D20" s="22">
        <v>1</v>
      </c>
      <c r="E20" s="30" t="s">
        <v>447</v>
      </c>
      <c r="F20" s="38"/>
      <c r="G20" s="40"/>
    </row>
    <row r="21" spans="1:7" ht="70.5" customHeight="1" thickBot="1" x14ac:dyDescent="0.3">
      <c r="A21" s="324"/>
      <c r="B21" s="332"/>
      <c r="C21" s="334"/>
      <c r="D21" s="217">
        <v>2</v>
      </c>
      <c r="E21" s="23" t="s">
        <v>448</v>
      </c>
      <c r="F21" s="38"/>
      <c r="G21" s="40"/>
    </row>
    <row r="22" spans="1:7" ht="44.25" customHeight="1" x14ac:dyDescent="0.25">
      <c r="A22" s="281" t="s">
        <v>223</v>
      </c>
      <c r="B22" s="290" t="s">
        <v>556</v>
      </c>
      <c r="C22" s="292" t="s">
        <v>224</v>
      </c>
      <c r="D22" s="218">
        <v>1</v>
      </c>
      <c r="E22" s="219" t="s">
        <v>200</v>
      </c>
      <c r="F22" s="38"/>
      <c r="G22" s="40"/>
    </row>
    <row r="23" spans="1:7" ht="44.25" customHeight="1" x14ac:dyDescent="0.25">
      <c r="A23" s="282"/>
      <c r="B23" s="291"/>
      <c r="C23" s="293"/>
      <c r="D23" s="27">
        <v>2</v>
      </c>
      <c r="E23" s="220" t="s">
        <v>202</v>
      </c>
      <c r="F23" s="38"/>
      <c r="G23" s="40"/>
    </row>
    <row r="24" spans="1:7" ht="69" customHeight="1" x14ac:dyDescent="0.25">
      <c r="A24" s="282"/>
      <c r="B24" s="291"/>
      <c r="C24" s="293"/>
      <c r="D24" s="27">
        <v>3</v>
      </c>
      <c r="E24" s="221" t="s">
        <v>273</v>
      </c>
      <c r="F24" s="38"/>
      <c r="G24" s="40"/>
    </row>
    <row r="25" spans="1:7" ht="69" customHeight="1" thickBot="1" x14ac:dyDescent="0.3">
      <c r="A25" s="282"/>
      <c r="B25" s="291"/>
      <c r="C25" s="294"/>
      <c r="D25" s="222">
        <v>4</v>
      </c>
      <c r="E25" s="223" t="s">
        <v>274</v>
      </c>
      <c r="F25" s="38"/>
      <c r="G25" s="40"/>
    </row>
    <row r="26" spans="1:7" ht="111" customHeight="1" x14ac:dyDescent="0.25">
      <c r="A26" s="282"/>
      <c r="B26" s="152" t="s">
        <v>532</v>
      </c>
      <c r="C26" s="23" t="s">
        <v>225</v>
      </c>
      <c r="D26" s="22">
        <v>1</v>
      </c>
      <c r="E26" s="23" t="s">
        <v>226</v>
      </c>
      <c r="F26" s="39"/>
      <c r="G26" s="40"/>
    </row>
    <row r="27" spans="1:7" ht="103.5" customHeight="1" x14ac:dyDescent="0.25">
      <c r="A27" s="282"/>
      <c r="B27" s="284" t="s">
        <v>514</v>
      </c>
      <c r="C27" s="153" t="s">
        <v>227</v>
      </c>
      <c r="D27" s="25">
        <v>1</v>
      </c>
      <c r="E27" s="29" t="s">
        <v>213</v>
      </c>
      <c r="F27" s="39"/>
      <c r="G27" s="40"/>
    </row>
    <row r="28" spans="1:7" ht="89.25" customHeight="1" x14ac:dyDescent="0.25">
      <c r="A28" s="283"/>
      <c r="B28" s="284"/>
      <c r="C28" s="29" t="s">
        <v>538</v>
      </c>
      <c r="D28" s="25">
        <v>2</v>
      </c>
      <c r="E28" s="29" t="s">
        <v>500</v>
      </c>
      <c r="F28" s="39"/>
      <c r="G28" s="40"/>
    </row>
    <row r="29" spans="1:7" x14ac:dyDescent="0.25">
      <c r="F29" s="37"/>
      <c r="G29" s="40"/>
    </row>
    <row r="30" spans="1:7" ht="27" customHeight="1" x14ac:dyDescent="0.25">
      <c r="A30" s="287" t="s">
        <v>229</v>
      </c>
      <c r="B30" s="288"/>
      <c r="C30" s="289"/>
      <c r="E30" s="19" t="s">
        <v>241</v>
      </c>
      <c r="F30" s="36"/>
      <c r="G30" s="40"/>
    </row>
    <row r="31" spans="1:7" ht="45.75" customHeight="1" x14ac:dyDescent="0.25">
      <c r="A31" s="300" t="s">
        <v>240</v>
      </c>
      <c r="B31" s="301"/>
      <c r="C31" s="20" t="s">
        <v>230</v>
      </c>
      <c r="E31" s="21" t="s">
        <v>243</v>
      </c>
      <c r="F31" s="35"/>
      <c r="G31" s="40"/>
    </row>
    <row r="32" spans="1:7" ht="39" customHeight="1" x14ac:dyDescent="0.25">
      <c r="A32" s="302"/>
      <c r="B32" s="303"/>
      <c r="C32" s="20" t="s">
        <v>231</v>
      </c>
      <c r="E32" s="21" t="s">
        <v>244</v>
      </c>
      <c r="F32" s="35"/>
      <c r="G32" s="40"/>
    </row>
    <row r="33" spans="1:8" ht="38.25" customHeight="1" x14ac:dyDescent="0.25">
      <c r="A33" s="302"/>
      <c r="B33" s="303"/>
      <c r="C33" s="20" t="s">
        <v>232</v>
      </c>
      <c r="E33" s="21" t="s">
        <v>245</v>
      </c>
      <c r="F33" s="35"/>
      <c r="G33" s="40"/>
    </row>
    <row r="34" spans="1:8" ht="44.25" customHeight="1" x14ac:dyDescent="0.25">
      <c r="A34" s="302"/>
      <c r="B34" s="303"/>
      <c r="C34" s="20" t="s">
        <v>269</v>
      </c>
      <c r="E34" s="21" t="s">
        <v>246</v>
      </c>
      <c r="F34" s="35"/>
      <c r="G34" s="40"/>
    </row>
    <row r="35" spans="1:8" ht="28.5" customHeight="1" x14ac:dyDescent="0.25">
      <c r="A35" s="302"/>
      <c r="B35" s="303"/>
      <c r="C35" s="20" t="s">
        <v>233</v>
      </c>
      <c r="E35" s="21" t="s">
        <v>247</v>
      </c>
      <c r="F35" s="35"/>
      <c r="G35" s="40"/>
    </row>
    <row r="36" spans="1:8" ht="25.5" customHeight="1" x14ac:dyDescent="0.25">
      <c r="A36" s="302"/>
      <c r="B36" s="303"/>
      <c r="C36" s="20" t="s">
        <v>234</v>
      </c>
      <c r="E36" s="21" t="s">
        <v>242</v>
      </c>
      <c r="F36" s="35"/>
      <c r="G36" s="40"/>
    </row>
    <row r="37" spans="1:8" ht="27" customHeight="1" x14ac:dyDescent="0.25">
      <c r="A37" s="302"/>
      <c r="B37" s="303"/>
      <c r="C37" s="20" t="s">
        <v>235</v>
      </c>
      <c r="E37" s="21"/>
      <c r="F37" s="35"/>
      <c r="G37" s="40"/>
    </row>
    <row r="38" spans="1:8" ht="25.5" customHeight="1" x14ac:dyDescent="0.25">
      <c r="A38" s="302"/>
      <c r="B38" s="303"/>
      <c r="C38" s="20" t="s">
        <v>236</v>
      </c>
      <c r="E38" s="21"/>
      <c r="F38" s="35"/>
      <c r="G38" s="40"/>
    </row>
    <row r="39" spans="1:8" ht="29.25" customHeight="1" x14ac:dyDescent="0.25">
      <c r="A39" s="302"/>
      <c r="B39" s="303"/>
      <c r="C39" s="20" t="s">
        <v>237</v>
      </c>
      <c r="E39" s="21"/>
      <c r="F39" s="35"/>
      <c r="G39" s="40"/>
    </row>
    <row r="40" spans="1:8" ht="30.75" customHeight="1" x14ac:dyDescent="0.25">
      <c r="A40" s="302"/>
      <c r="B40" s="303"/>
      <c r="C40" s="20" t="s">
        <v>238</v>
      </c>
      <c r="E40" s="21"/>
      <c r="F40" s="35"/>
      <c r="G40" s="40"/>
    </row>
    <row r="41" spans="1:8" ht="39.75" customHeight="1" x14ac:dyDescent="0.25">
      <c r="A41" s="304"/>
      <c r="B41" s="305"/>
      <c r="C41" s="20" t="s">
        <v>239</v>
      </c>
      <c r="E41" s="21"/>
      <c r="F41" s="35"/>
      <c r="G41" s="40"/>
    </row>
    <row r="43" spans="1:8" ht="36" customHeight="1" x14ac:dyDescent="0.25">
      <c r="A43" s="287" t="s">
        <v>248</v>
      </c>
      <c r="B43" s="288"/>
      <c r="C43" s="289"/>
      <c r="E43" s="299" t="s">
        <v>544</v>
      </c>
      <c r="F43" s="299"/>
      <c r="G43" s="299"/>
    </row>
    <row r="44" spans="1:8" ht="63.75" customHeight="1" x14ac:dyDescent="0.25">
      <c r="A44" s="285" t="s">
        <v>249</v>
      </c>
      <c r="B44" s="285"/>
      <c r="C44" s="20" t="s">
        <v>250</v>
      </c>
      <c r="E44" s="224" t="s">
        <v>267</v>
      </c>
      <c r="F44" s="45" t="s">
        <v>260</v>
      </c>
      <c r="G44" s="45" t="s">
        <v>261</v>
      </c>
      <c r="H44" s="34"/>
    </row>
    <row r="45" spans="1:8" ht="60" x14ac:dyDescent="0.25">
      <c r="A45" s="285"/>
      <c r="B45" s="285"/>
      <c r="C45" s="20" t="s">
        <v>251</v>
      </c>
      <c r="E45" s="49" t="s">
        <v>262</v>
      </c>
      <c r="F45" s="31" t="s">
        <v>261</v>
      </c>
      <c r="G45" s="47" t="s">
        <v>261</v>
      </c>
      <c r="H45" s="33"/>
    </row>
    <row r="46" spans="1:8" ht="106.5" customHeight="1" x14ac:dyDescent="0.25">
      <c r="A46" s="285"/>
      <c r="B46" s="285"/>
      <c r="C46" s="20" t="s">
        <v>252</v>
      </c>
      <c r="E46" s="49" t="s">
        <v>263</v>
      </c>
      <c r="F46" s="46" t="s">
        <v>260</v>
      </c>
      <c r="G46" s="47" t="s">
        <v>261</v>
      </c>
      <c r="H46" s="34"/>
    </row>
    <row r="47" spans="1:8" ht="58.5" customHeight="1" x14ac:dyDescent="0.25">
      <c r="A47" s="285"/>
      <c r="B47" s="285"/>
      <c r="C47" s="20" t="s">
        <v>253</v>
      </c>
      <c r="E47" s="48" t="s">
        <v>264</v>
      </c>
      <c r="F47" s="46" t="s">
        <v>260</v>
      </c>
      <c r="G47" s="47" t="s">
        <v>261</v>
      </c>
      <c r="H47" s="33"/>
    </row>
    <row r="48" spans="1:8" ht="106.5" customHeight="1" x14ac:dyDescent="0.25">
      <c r="A48" s="285"/>
      <c r="B48" s="285"/>
      <c r="C48" s="20" t="s">
        <v>254</v>
      </c>
      <c r="E48" s="48" t="s">
        <v>265</v>
      </c>
      <c r="F48" s="43" t="s">
        <v>268</v>
      </c>
      <c r="G48" s="44" t="s">
        <v>260</v>
      </c>
      <c r="H48" s="33"/>
    </row>
    <row r="49" spans="1:8" ht="45" x14ac:dyDescent="0.25">
      <c r="A49" s="285"/>
      <c r="B49" s="285"/>
      <c r="C49" s="20" t="s">
        <v>255</v>
      </c>
      <c r="E49" s="45" t="s">
        <v>266</v>
      </c>
      <c r="F49" s="42" t="s">
        <v>268</v>
      </c>
      <c r="G49" s="42" t="s">
        <v>268</v>
      </c>
      <c r="H49" s="33"/>
    </row>
    <row r="50" spans="1:8" x14ac:dyDescent="0.25">
      <c r="E50" s="32"/>
      <c r="F50" s="32"/>
      <c r="G50" s="33"/>
      <c r="H50" s="33"/>
    </row>
    <row r="51" spans="1:8" ht="41.25" customHeight="1" x14ac:dyDescent="0.25">
      <c r="A51" s="287" t="s">
        <v>276</v>
      </c>
      <c r="B51" s="288"/>
      <c r="C51" s="289"/>
      <c r="D51" s="37"/>
      <c r="E51" s="287" t="s">
        <v>410</v>
      </c>
      <c r="F51" s="288"/>
      <c r="G51" s="289"/>
      <c r="H51" s="34"/>
    </row>
    <row r="52" spans="1:8" ht="175.5" customHeight="1" x14ac:dyDescent="0.25">
      <c r="A52" s="285" t="s">
        <v>256</v>
      </c>
      <c r="B52" s="285"/>
      <c r="C52" s="20" t="s">
        <v>257</v>
      </c>
      <c r="D52" s="37"/>
      <c r="E52" s="306" t="s">
        <v>277</v>
      </c>
      <c r="F52" s="307"/>
      <c r="G52" s="308"/>
      <c r="H52" s="34"/>
    </row>
    <row r="53" spans="1:8" ht="141" customHeight="1" x14ac:dyDescent="0.25">
      <c r="A53" s="285"/>
      <c r="B53" s="285"/>
      <c r="C53" s="20" t="s">
        <v>258</v>
      </c>
      <c r="D53" s="37"/>
      <c r="E53" s="309"/>
      <c r="F53" s="310"/>
      <c r="G53" s="311"/>
      <c r="H53" s="34"/>
    </row>
    <row r="54" spans="1:8" ht="69" customHeight="1" x14ac:dyDescent="0.25">
      <c r="A54" s="285"/>
      <c r="B54" s="285"/>
      <c r="C54" s="20" t="s">
        <v>259</v>
      </c>
      <c r="D54" s="37"/>
      <c r="E54" s="312"/>
      <c r="F54" s="313"/>
      <c r="G54" s="314"/>
      <c r="H54" s="34"/>
    </row>
    <row r="55" spans="1:8" x14ac:dyDescent="0.25">
      <c r="E55" s="17"/>
      <c r="F55" s="17"/>
      <c r="G55" s="18"/>
      <c r="H55" s="18"/>
    </row>
    <row r="56" spans="1:8" ht="36" customHeight="1" x14ac:dyDescent="0.25">
      <c r="A56" s="287" t="s">
        <v>289</v>
      </c>
      <c r="B56" s="288"/>
      <c r="C56" s="289"/>
      <c r="E56" s="19" t="s">
        <v>313</v>
      </c>
    </row>
    <row r="57" spans="1:8" ht="66" customHeight="1" x14ac:dyDescent="0.25">
      <c r="A57" s="285" t="s">
        <v>290</v>
      </c>
      <c r="B57" s="285"/>
      <c r="C57" s="20" t="s">
        <v>335</v>
      </c>
      <c r="E57" s="205" t="s">
        <v>533</v>
      </c>
    </row>
    <row r="58" spans="1:8" ht="66" customHeight="1" x14ac:dyDescent="0.25">
      <c r="A58" s="285"/>
      <c r="B58" s="285"/>
      <c r="C58" s="20" t="s">
        <v>305</v>
      </c>
      <c r="E58" s="20" t="s">
        <v>317</v>
      </c>
    </row>
    <row r="59" spans="1:8" ht="46.5" customHeight="1" x14ac:dyDescent="0.25">
      <c r="A59" s="285"/>
      <c r="B59" s="285"/>
      <c r="C59" s="20" t="s">
        <v>297</v>
      </c>
      <c r="E59" s="231" t="s">
        <v>558</v>
      </c>
    </row>
    <row r="60" spans="1:8" ht="66.75" customHeight="1" x14ac:dyDescent="0.25">
      <c r="A60" s="285"/>
      <c r="B60" s="285"/>
      <c r="C60" s="20" t="s">
        <v>307</v>
      </c>
      <c r="E60" s="20"/>
    </row>
    <row r="61" spans="1:8" ht="66.75" customHeight="1" x14ac:dyDescent="0.25">
      <c r="A61" s="285"/>
      <c r="B61" s="285"/>
      <c r="C61" s="20" t="s">
        <v>311</v>
      </c>
      <c r="E61" s="20"/>
    </row>
    <row r="62" spans="1:8" ht="52.5" customHeight="1" x14ac:dyDescent="0.25">
      <c r="A62" s="285"/>
      <c r="B62" s="285"/>
      <c r="C62" s="20" t="s">
        <v>333</v>
      </c>
      <c r="E62" s="20"/>
    </row>
    <row r="63" spans="1:8" ht="48" customHeight="1" x14ac:dyDescent="0.25">
      <c r="A63" s="285" t="s">
        <v>291</v>
      </c>
      <c r="B63" s="285"/>
      <c r="C63" s="20" t="s">
        <v>298</v>
      </c>
      <c r="E63" s="20" t="s">
        <v>571</v>
      </c>
    </row>
    <row r="64" spans="1:8" ht="52.5" customHeight="1" x14ac:dyDescent="0.25">
      <c r="A64" s="285"/>
      <c r="B64" s="285"/>
      <c r="C64" s="20" t="s">
        <v>299</v>
      </c>
      <c r="E64" s="20" t="s">
        <v>557</v>
      </c>
    </row>
    <row r="65" spans="1:5" ht="48" customHeight="1" x14ac:dyDescent="0.25">
      <c r="A65" s="285"/>
      <c r="B65" s="285"/>
      <c r="C65" s="20" t="s">
        <v>318</v>
      </c>
      <c r="E65" s="20" t="s">
        <v>319</v>
      </c>
    </row>
    <row r="66" spans="1:5" ht="58.5" customHeight="1" x14ac:dyDescent="0.25">
      <c r="A66" s="285" t="s">
        <v>292</v>
      </c>
      <c r="B66" s="285"/>
      <c r="C66" s="20" t="s">
        <v>300</v>
      </c>
      <c r="E66" s="20" t="s">
        <v>314</v>
      </c>
    </row>
    <row r="67" spans="1:5" ht="60" customHeight="1" x14ac:dyDescent="0.25">
      <c r="A67" s="285"/>
      <c r="B67" s="285"/>
      <c r="C67" s="20" t="s">
        <v>301</v>
      </c>
      <c r="E67" s="231" t="s">
        <v>559</v>
      </c>
    </row>
    <row r="68" spans="1:5" ht="76.5" customHeight="1" x14ac:dyDescent="0.25">
      <c r="A68" s="285"/>
      <c r="B68" s="285"/>
      <c r="C68" s="20" t="s">
        <v>309</v>
      </c>
      <c r="E68" s="20" t="s">
        <v>336</v>
      </c>
    </row>
    <row r="69" spans="1:5" ht="39.75" customHeight="1" x14ac:dyDescent="0.25">
      <c r="A69" s="285"/>
      <c r="B69" s="285"/>
      <c r="C69" s="20" t="s">
        <v>308</v>
      </c>
      <c r="E69" s="20"/>
    </row>
    <row r="70" spans="1:5" ht="46.5" customHeight="1" x14ac:dyDescent="0.25">
      <c r="A70" s="285"/>
      <c r="B70" s="285"/>
      <c r="C70" s="20" t="s">
        <v>302</v>
      </c>
      <c r="E70" s="20"/>
    </row>
    <row r="71" spans="1:5" ht="35.25" customHeight="1" x14ac:dyDescent="0.25">
      <c r="A71" s="285" t="s">
        <v>293</v>
      </c>
      <c r="B71" s="285"/>
      <c r="C71" s="295" t="s">
        <v>303</v>
      </c>
      <c r="E71" s="295" t="s">
        <v>320</v>
      </c>
    </row>
    <row r="72" spans="1:5" x14ac:dyDescent="0.25">
      <c r="A72" s="285"/>
      <c r="B72" s="285"/>
      <c r="C72" s="296"/>
      <c r="E72" s="296"/>
    </row>
    <row r="73" spans="1:5" ht="84.75" customHeight="1" x14ac:dyDescent="0.25">
      <c r="A73" s="285"/>
      <c r="B73" s="285"/>
      <c r="C73" s="297"/>
      <c r="E73" s="297"/>
    </row>
    <row r="74" spans="1:5" ht="41.25" customHeight="1" x14ac:dyDescent="0.25">
      <c r="A74" s="285" t="s">
        <v>294</v>
      </c>
      <c r="B74" s="285"/>
      <c r="C74" s="20" t="s">
        <v>304</v>
      </c>
      <c r="E74" s="20" t="s">
        <v>322</v>
      </c>
    </row>
    <row r="75" spans="1:5" ht="69" customHeight="1" x14ac:dyDescent="0.25">
      <c r="A75" s="285"/>
      <c r="B75" s="285"/>
      <c r="C75" s="20" t="s">
        <v>334</v>
      </c>
      <c r="E75" s="50"/>
    </row>
    <row r="76" spans="1:5" ht="61.5" customHeight="1" x14ac:dyDescent="0.25">
      <c r="A76" s="285"/>
      <c r="B76" s="285"/>
      <c r="C76" s="20" t="s">
        <v>306</v>
      </c>
      <c r="E76" s="50"/>
    </row>
    <row r="77" spans="1:5" x14ac:dyDescent="0.25">
      <c r="A77" s="285" t="s">
        <v>295</v>
      </c>
      <c r="B77" s="285"/>
      <c r="C77" s="295" t="s">
        <v>310</v>
      </c>
      <c r="E77" s="295" t="s">
        <v>310</v>
      </c>
    </row>
    <row r="78" spans="1:5" x14ac:dyDescent="0.25">
      <c r="A78" s="285"/>
      <c r="B78" s="285"/>
      <c r="C78" s="296"/>
      <c r="E78" s="296"/>
    </row>
    <row r="79" spans="1:5" ht="63.75" customHeight="1" x14ac:dyDescent="0.25">
      <c r="A79" s="285"/>
      <c r="B79" s="285"/>
      <c r="C79" s="297"/>
      <c r="E79" s="297"/>
    </row>
    <row r="80" spans="1:5" x14ac:dyDescent="0.25">
      <c r="A80" s="285" t="s">
        <v>296</v>
      </c>
      <c r="B80" s="285"/>
      <c r="C80" s="295" t="s">
        <v>312</v>
      </c>
      <c r="E80" s="298" t="s">
        <v>315</v>
      </c>
    </row>
    <row r="81" spans="1:5" x14ac:dyDescent="0.25">
      <c r="A81" s="285"/>
      <c r="B81" s="285"/>
      <c r="C81" s="296"/>
      <c r="E81" s="298"/>
    </row>
    <row r="82" spans="1:5" ht="54" customHeight="1" x14ac:dyDescent="0.25">
      <c r="A82" s="285"/>
      <c r="B82" s="285"/>
      <c r="C82" s="297"/>
      <c r="E82" s="298"/>
    </row>
    <row r="83" spans="1:5" x14ac:dyDescent="0.25">
      <c r="A83" s="285" t="s">
        <v>316</v>
      </c>
      <c r="B83" s="285"/>
      <c r="C83" s="286" t="s">
        <v>332</v>
      </c>
      <c r="E83" s="286" t="s">
        <v>321</v>
      </c>
    </row>
    <row r="84" spans="1:5" x14ac:dyDescent="0.25">
      <c r="A84" s="285"/>
      <c r="B84" s="285"/>
      <c r="C84" s="286"/>
      <c r="E84" s="286"/>
    </row>
    <row r="85" spans="1:5" ht="86.25" customHeight="1" x14ac:dyDescent="0.25">
      <c r="A85" s="285"/>
      <c r="B85" s="285"/>
      <c r="C85" s="286"/>
      <c r="E85" s="286"/>
    </row>
  </sheetData>
  <mergeCells count="41">
    <mergeCell ref="D1:E2"/>
    <mergeCell ref="A1:C2"/>
    <mergeCell ref="A3:A21"/>
    <mergeCell ref="B18:B19"/>
    <mergeCell ref="C18:C19"/>
    <mergeCell ref="B11:B12"/>
    <mergeCell ref="B20:B21"/>
    <mergeCell ref="C20:C21"/>
    <mergeCell ref="C11:C17"/>
    <mergeCell ref="B3:B10"/>
    <mergeCell ref="C3:C10"/>
    <mergeCell ref="E43:G43"/>
    <mergeCell ref="A44:B49"/>
    <mergeCell ref="A51:C51"/>
    <mergeCell ref="A52:B54"/>
    <mergeCell ref="A30:C30"/>
    <mergeCell ref="A31:B41"/>
    <mergeCell ref="A43:C43"/>
    <mergeCell ref="E51:G51"/>
    <mergeCell ref="E52:G54"/>
    <mergeCell ref="E83:E85"/>
    <mergeCell ref="E77:E79"/>
    <mergeCell ref="E71:E73"/>
    <mergeCell ref="A74:B76"/>
    <mergeCell ref="A77:B79"/>
    <mergeCell ref="A80:B82"/>
    <mergeCell ref="C71:C73"/>
    <mergeCell ref="C77:C79"/>
    <mergeCell ref="C80:C82"/>
    <mergeCell ref="E80:E82"/>
    <mergeCell ref="A71:B73"/>
    <mergeCell ref="A22:A28"/>
    <mergeCell ref="B27:B28"/>
    <mergeCell ref="A83:B85"/>
    <mergeCell ref="C83:C85"/>
    <mergeCell ref="A56:C56"/>
    <mergeCell ref="A57:B62"/>
    <mergeCell ref="A63:B65"/>
    <mergeCell ref="A66:B70"/>
    <mergeCell ref="B22:B25"/>
    <mergeCell ref="C22:C25"/>
  </mergeCells>
  <pageMargins left="0.70866141732283516" right="0.70866141732283516" top="0" bottom="0" header="0" footer="0"/>
  <pageSetup paperSize="9" scale="45"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U14"/>
  <sheetViews>
    <sheetView tabSelected="1" topLeftCell="L1" zoomScale="80" zoomScaleNormal="80" workbookViewId="0">
      <selection activeCell="O4" sqref="O4"/>
    </sheetView>
  </sheetViews>
  <sheetFormatPr defaultColWidth="9.140625" defaultRowHeight="15.75" x14ac:dyDescent="0.25"/>
  <cols>
    <col min="1" max="1" width="22.140625" style="123" customWidth="1"/>
    <col min="2" max="2" width="7.140625" style="123" customWidth="1"/>
    <col min="3" max="3" width="40.5703125" style="123" customWidth="1"/>
    <col min="4" max="4" width="7.140625" style="123" customWidth="1"/>
    <col min="5" max="5" width="40.5703125" style="123" customWidth="1"/>
    <col min="6" max="7" width="30.140625" style="123" customWidth="1"/>
    <col min="8" max="8" width="22.5703125" style="123" customWidth="1"/>
    <col min="9" max="9" width="45.5703125" style="123" customWidth="1"/>
    <col min="10" max="10" width="34.28515625" style="123" customWidth="1"/>
    <col min="11" max="13" width="22.5703125" style="123" customWidth="1"/>
    <col min="14" max="14" width="50" style="123" customWidth="1"/>
    <col min="15" max="15" width="79.140625" style="123" customWidth="1"/>
    <col min="16" max="16" width="31.42578125" style="123" customWidth="1"/>
    <col min="17" max="17" width="19.5703125" style="123" customWidth="1"/>
    <col min="18" max="18" width="27" style="123" customWidth="1"/>
    <col min="19" max="19" width="25.140625" style="123" customWidth="1"/>
    <col min="20" max="20" width="25.5703125" style="123" customWidth="1"/>
    <col min="21" max="21" width="23.7109375" style="123" customWidth="1"/>
    <col min="22" max="16384" width="9.140625" style="123"/>
  </cols>
  <sheetData>
    <row r="1" spans="1:21" ht="51" customHeight="1" thickBot="1" x14ac:dyDescent="0.3">
      <c r="A1" s="278" t="s">
        <v>337</v>
      </c>
      <c r="B1" s="278"/>
      <c r="C1" s="278"/>
      <c r="D1" s="278"/>
      <c r="E1" s="278"/>
      <c r="F1" s="278"/>
      <c r="G1" s="278"/>
      <c r="H1" s="278"/>
      <c r="I1" s="270" t="s">
        <v>8</v>
      </c>
      <c r="J1" s="270"/>
      <c r="K1" s="270"/>
      <c r="L1" s="270"/>
      <c r="M1" s="270"/>
      <c r="N1" s="271" t="s">
        <v>9</v>
      </c>
      <c r="O1" s="271"/>
      <c r="P1" s="271"/>
      <c r="Q1" s="271"/>
      <c r="R1" s="271"/>
      <c r="S1" s="271"/>
      <c r="T1" s="271"/>
      <c r="U1" s="271"/>
    </row>
    <row r="2" spans="1:21" ht="51" customHeight="1" thickBot="1" x14ac:dyDescent="0.3">
      <c r="A2" s="279" t="s">
        <v>195</v>
      </c>
      <c r="B2" s="279" t="s">
        <v>193</v>
      </c>
      <c r="C2" s="268" t="s">
        <v>194</v>
      </c>
      <c r="D2" s="279" t="s">
        <v>196</v>
      </c>
      <c r="E2" s="268" t="s">
        <v>338</v>
      </c>
      <c r="F2" s="268" t="s">
        <v>10</v>
      </c>
      <c r="G2" s="268" t="s">
        <v>11</v>
      </c>
      <c r="H2" s="268" t="s">
        <v>12</v>
      </c>
      <c r="I2" s="266" t="s">
        <v>13</v>
      </c>
      <c r="J2" s="266" t="s">
        <v>409</v>
      </c>
      <c r="K2" s="266" t="s">
        <v>14</v>
      </c>
      <c r="L2" s="266"/>
      <c r="M2" s="266"/>
      <c r="N2" s="277" t="s">
        <v>197</v>
      </c>
      <c r="O2" s="277" t="s">
        <v>15</v>
      </c>
      <c r="P2" s="277" t="s">
        <v>16</v>
      </c>
      <c r="Q2" s="272" t="s">
        <v>17</v>
      </c>
      <c r="R2" s="272"/>
      <c r="S2" s="272"/>
      <c r="T2" s="272"/>
      <c r="U2" s="272"/>
    </row>
    <row r="3" spans="1:21" ht="128.25" customHeight="1" thickBot="1" x14ac:dyDescent="0.3">
      <c r="A3" s="280"/>
      <c r="B3" s="279"/>
      <c r="C3" s="268"/>
      <c r="D3" s="280"/>
      <c r="E3" s="269"/>
      <c r="F3" s="269"/>
      <c r="G3" s="269"/>
      <c r="H3" s="269"/>
      <c r="I3" s="267"/>
      <c r="J3" s="266"/>
      <c r="K3" s="66" t="s">
        <v>18</v>
      </c>
      <c r="L3" s="66" t="s">
        <v>19</v>
      </c>
      <c r="M3" s="66" t="s">
        <v>20</v>
      </c>
      <c r="N3" s="277"/>
      <c r="O3" s="277"/>
      <c r="P3" s="277"/>
      <c r="Q3" s="140" t="s">
        <v>572</v>
      </c>
      <c r="R3" s="140" t="s">
        <v>413</v>
      </c>
      <c r="S3" s="140" t="s">
        <v>21</v>
      </c>
      <c r="T3" s="140" t="s">
        <v>414</v>
      </c>
      <c r="U3" s="140" t="s">
        <v>22</v>
      </c>
    </row>
    <row r="4" spans="1:21" ht="228" customHeight="1" x14ac:dyDescent="0.25">
      <c r="A4" s="263" t="s">
        <v>227</v>
      </c>
      <c r="B4" s="148">
        <v>1</v>
      </c>
      <c r="C4" s="148" t="s">
        <v>213</v>
      </c>
      <c r="D4" s="147" t="s">
        <v>339</v>
      </c>
      <c r="E4" s="148" t="s">
        <v>499</v>
      </c>
      <c r="F4" s="149" t="s">
        <v>35</v>
      </c>
      <c r="G4" s="149" t="s">
        <v>33</v>
      </c>
      <c r="H4" s="149" t="s">
        <v>26</v>
      </c>
      <c r="I4" s="147" t="s">
        <v>407</v>
      </c>
      <c r="J4" s="147" t="s">
        <v>408</v>
      </c>
      <c r="K4" s="72" t="s">
        <v>186</v>
      </c>
      <c r="L4" s="107" t="s">
        <v>188</v>
      </c>
      <c r="M4" s="199" t="s">
        <v>192</v>
      </c>
      <c r="N4" s="147" t="s">
        <v>541</v>
      </c>
      <c r="O4" s="147" t="s">
        <v>535</v>
      </c>
      <c r="P4" s="147" t="s">
        <v>537</v>
      </c>
      <c r="Q4" s="147" t="s">
        <v>31</v>
      </c>
      <c r="R4" s="197">
        <v>46203</v>
      </c>
      <c r="S4" s="147" t="s">
        <v>247</v>
      </c>
      <c r="T4" s="147" t="s">
        <v>475</v>
      </c>
      <c r="U4" s="147" t="s">
        <v>35</v>
      </c>
    </row>
    <row r="5" spans="1:21" ht="204" customHeight="1" x14ac:dyDescent="0.25">
      <c r="A5" s="263"/>
      <c r="B5" s="148">
        <v>2</v>
      </c>
      <c r="C5" s="148" t="s">
        <v>546</v>
      </c>
      <c r="D5" s="147" t="s">
        <v>387</v>
      </c>
      <c r="E5" s="148" t="s">
        <v>528</v>
      </c>
      <c r="F5" s="149" t="s">
        <v>35</v>
      </c>
      <c r="G5" s="149" t="s">
        <v>33</v>
      </c>
      <c r="H5" s="149" t="s">
        <v>26</v>
      </c>
      <c r="I5" s="147" t="s">
        <v>407</v>
      </c>
      <c r="J5" s="147" t="s">
        <v>408</v>
      </c>
      <c r="K5" s="72" t="s">
        <v>186</v>
      </c>
      <c r="L5" s="107" t="s">
        <v>188</v>
      </c>
      <c r="M5" s="199" t="s">
        <v>192</v>
      </c>
      <c r="N5" s="147" t="s">
        <v>541</v>
      </c>
      <c r="O5" s="147" t="s">
        <v>536</v>
      </c>
      <c r="P5" s="147" t="s">
        <v>537</v>
      </c>
      <c r="Q5" s="147" t="s">
        <v>31</v>
      </c>
      <c r="R5" s="197">
        <v>46203</v>
      </c>
      <c r="S5" s="147" t="s">
        <v>247</v>
      </c>
      <c r="T5" s="147" t="s">
        <v>475</v>
      </c>
      <c r="U5" s="147" t="s">
        <v>35</v>
      </c>
    </row>
    <row r="12" spans="1:21" ht="52.5" customHeight="1" x14ac:dyDescent="0.25">
      <c r="A12" s="120"/>
      <c r="B12" s="119"/>
      <c r="C12" s="120"/>
      <c r="D12" s="119"/>
      <c r="E12" s="119"/>
      <c r="F12" s="135"/>
      <c r="G12" s="273" t="s">
        <v>279</v>
      </c>
      <c r="H12" s="274"/>
    </row>
    <row r="13" spans="1:21" ht="26.25" customHeight="1" x14ac:dyDescent="0.25">
      <c r="B13" s="132"/>
      <c r="C13" s="275" t="s">
        <v>275</v>
      </c>
      <c r="D13" s="276"/>
      <c r="E13" s="119"/>
      <c r="F13" s="133" t="s">
        <v>46</v>
      </c>
      <c r="G13" s="264" t="s">
        <v>47</v>
      </c>
      <c r="H13" s="265"/>
    </row>
    <row r="14" spans="1:21" x14ac:dyDescent="0.25">
      <c r="A14" s="120"/>
      <c r="B14" s="119"/>
      <c r="C14" s="120"/>
      <c r="D14" s="119"/>
      <c r="E14" s="119"/>
      <c r="F14" s="133" t="s">
        <v>48</v>
      </c>
      <c r="G14" s="264" t="s">
        <v>49</v>
      </c>
      <c r="H14" s="265"/>
    </row>
  </sheetData>
  <mergeCells count="23">
    <mergeCell ref="I1:M1"/>
    <mergeCell ref="N1:U1"/>
    <mergeCell ref="Q2:U2"/>
    <mergeCell ref="G12:H12"/>
    <mergeCell ref="C13:D13"/>
    <mergeCell ref="G13:H13"/>
    <mergeCell ref="N2:N3"/>
    <mergeCell ref="O2:O3"/>
    <mergeCell ref="P2:P3"/>
    <mergeCell ref="K2:M2"/>
    <mergeCell ref="A1:H1"/>
    <mergeCell ref="A2:A3"/>
    <mergeCell ref="B2:B3"/>
    <mergeCell ref="C2:C3"/>
    <mergeCell ref="D2:D3"/>
    <mergeCell ref="E2:E3"/>
    <mergeCell ref="A4:A5"/>
    <mergeCell ref="G14:H14"/>
    <mergeCell ref="I2:I3"/>
    <mergeCell ref="J2:J3"/>
    <mergeCell ref="F2:F3"/>
    <mergeCell ref="G2:G3"/>
    <mergeCell ref="H2:H3"/>
  </mergeCells>
  <dataValidations count="3">
    <dataValidation type="list" allowBlank="1" showInputMessage="1" showErrorMessage="1" sqref="G4:G5" xr:uid="{00000000-0002-0000-0400-000000000000}">
      <formula1>attività</formula1>
    </dataValidation>
    <dataValidation type="list" allowBlank="1" showInputMessage="1" showErrorMessage="1" sqref="F4:F5" xr:uid="{00000000-0002-0000-0400-000001000000}">
      <formula1>responsabilità</formula1>
    </dataValidation>
    <dataValidation type="list" allowBlank="1" showInputMessage="1" showErrorMessage="1" sqref="H4:H5" xr:uid="{00000000-0002-0000-0400-000002000000}">
      <formula1>attivita</formula1>
    </dataValidation>
  </dataValidations>
  <pageMargins left="0.7" right="0.7" top="0.75" bottom="0.75" header="0.3" footer="0.3"/>
  <pageSetup paperSize="8" scale="30"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3000000}">
          <x14:formula1>
            <xm:f>Parametri!$B$20:$B$24</xm:f>
          </x14:formula1>
          <xm:sqref>L4:L5</xm:sqref>
        </x14:dataValidation>
        <x14:dataValidation type="list" allowBlank="1" showInputMessage="1" showErrorMessage="1" xr:uid="{00000000-0002-0000-0400-000004000000}">
          <x14:formula1>
            <xm:f>Parametri!$D$20:$D$21</xm:f>
          </x14:formula1>
          <xm:sqref>K4:K5</xm:sqref>
        </x14:dataValidation>
        <x14:dataValidation type="list" allowBlank="1" showInputMessage="1" showErrorMessage="1" xr:uid="{00000000-0002-0000-0400-000005000000}">
          <x14:formula1>
            <xm:f>Parametri!$B$27:$B$29</xm:f>
          </x14:formula1>
          <xm:sqref>M4:M5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K31"/>
  <sheetViews>
    <sheetView workbookViewId="0"/>
  </sheetViews>
  <sheetFormatPr defaultRowHeight="15" x14ac:dyDescent="0.25"/>
  <cols>
    <col min="1" max="1" width="14.5703125" customWidth="1"/>
    <col min="2" max="2" width="10" customWidth="1"/>
    <col min="3" max="3" width="97.5703125" style="11" customWidth="1"/>
    <col min="4" max="4" width="14.42578125" customWidth="1"/>
    <col min="5" max="5" width="9.140625" customWidth="1"/>
  </cols>
  <sheetData>
    <row r="1" spans="1:37" x14ac:dyDescent="0.25">
      <c r="A1" s="12" t="s">
        <v>50</v>
      </c>
      <c r="B1" s="12" t="s">
        <v>51</v>
      </c>
      <c r="C1" s="12" t="s">
        <v>52</v>
      </c>
      <c r="D1" s="12" t="s">
        <v>43</v>
      </c>
    </row>
    <row r="2" spans="1:37" ht="90" x14ac:dyDescent="0.25">
      <c r="A2" s="12" t="s">
        <v>2</v>
      </c>
      <c r="B2" s="12" t="s">
        <v>3</v>
      </c>
      <c r="C2" s="12" t="s">
        <v>6</v>
      </c>
      <c r="D2" s="10" t="s">
        <v>53</v>
      </c>
    </row>
    <row r="3" spans="1:37" ht="45" x14ac:dyDescent="0.25">
      <c r="A3" s="12" t="s">
        <v>54</v>
      </c>
      <c r="B3" s="12" t="s">
        <v>55</v>
      </c>
      <c r="C3" s="12" t="s">
        <v>56</v>
      </c>
      <c r="D3" s="10" t="s">
        <v>53</v>
      </c>
    </row>
    <row r="4" spans="1:37" ht="45" x14ac:dyDescent="0.25">
      <c r="A4" s="12" t="s">
        <v>57</v>
      </c>
      <c r="B4" s="12" t="s">
        <v>58</v>
      </c>
      <c r="C4" s="12" t="s">
        <v>59</v>
      </c>
      <c r="D4" s="10" t="s">
        <v>53</v>
      </c>
    </row>
    <row r="5" spans="1:37" ht="45" x14ac:dyDescent="0.25">
      <c r="A5" s="12" t="s">
        <v>60</v>
      </c>
      <c r="B5" s="12" t="s">
        <v>61</v>
      </c>
      <c r="C5" s="12" t="s">
        <v>62</v>
      </c>
      <c r="D5" s="10" t="s">
        <v>53</v>
      </c>
    </row>
    <row r="6" spans="1:37" ht="285" x14ac:dyDescent="0.25">
      <c r="A6" s="12" t="s">
        <v>63</v>
      </c>
      <c r="B6" s="12" t="s">
        <v>64</v>
      </c>
      <c r="C6" s="12" t="s">
        <v>65</v>
      </c>
      <c r="D6" s="10" t="s">
        <v>53</v>
      </c>
    </row>
    <row r="7" spans="1:37" ht="120" x14ac:dyDescent="0.25">
      <c r="A7" s="12" t="s">
        <v>66</v>
      </c>
      <c r="B7" s="12" t="s">
        <v>67</v>
      </c>
      <c r="C7" s="12" t="s">
        <v>68</v>
      </c>
      <c r="D7" s="10" t="s">
        <v>69</v>
      </c>
      <c r="AK7" t="s">
        <v>70</v>
      </c>
    </row>
    <row r="8" spans="1:37" ht="105" x14ac:dyDescent="0.25">
      <c r="A8" s="12" t="s">
        <v>71</v>
      </c>
      <c r="B8" s="12" t="s">
        <v>72</v>
      </c>
      <c r="C8" s="12" t="s">
        <v>73</v>
      </c>
      <c r="D8" s="10" t="s">
        <v>74</v>
      </c>
      <c r="AK8" t="s">
        <v>70</v>
      </c>
    </row>
    <row r="9" spans="1:37" ht="75" x14ac:dyDescent="0.25">
      <c r="A9" s="12" t="s">
        <v>75</v>
      </c>
      <c r="B9" s="12" t="s">
        <v>76</v>
      </c>
      <c r="C9" s="12" t="s">
        <v>77</v>
      </c>
      <c r="D9" s="10" t="s">
        <v>78</v>
      </c>
      <c r="AK9" t="s">
        <v>70</v>
      </c>
    </row>
    <row r="10" spans="1:37" ht="90" x14ac:dyDescent="0.25">
      <c r="A10" s="12" t="s">
        <v>79</v>
      </c>
      <c r="B10" s="12" t="s">
        <v>80</v>
      </c>
      <c r="C10" s="12" t="s">
        <v>81</v>
      </c>
      <c r="D10" s="10" t="s">
        <v>82</v>
      </c>
      <c r="AK10" t="s">
        <v>70</v>
      </c>
    </row>
    <row r="11" spans="1:37" ht="165" x14ac:dyDescent="0.25">
      <c r="A11" s="12" t="s">
        <v>83</v>
      </c>
      <c r="B11" s="12" t="s">
        <v>84</v>
      </c>
      <c r="C11" s="12" t="s">
        <v>85</v>
      </c>
      <c r="D11" s="10" t="s">
        <v>53</v>
      </c>
      <c r="AK11" t="s">
        <v>86</v>
      </c>
    </row>
    <row r="12" spans="1:37" ht="105" x14ac:dyDescent="0.25">
      <c r="A12" s="12" t="s">
        <v>87</v>
      </c>
      <c r="B12" s="12" t="s">
        <v>88</v>
      </c>
      <c r="C12" s="12" t="s">
        <v>89</v>
      </c>
      <c r="D12" s="10" t="s">
        <v>90</v>
      </c>
      <c r="AK12" t="s">
        <v>86</v>
      </c>
    </row>
    <row r="13" spans="1:37" ht="135" x14ac:dyDescent="0.25">
      <c r="A13" s="12" t="s">
        <v>91</v>
      </c>
      <c r="B13" s="12" t="s">
        <v>92</v>
      </c>
      <c r="C13" s="12" t="s">
        <v>93</v>
      </c>
      <c r="D13" s="10" t="s">
        <v>94</v>
      </c>
      <c r="AK13" t="s">
        <v>86</v>
      </c>
    </row>
    <row r="14" spans="1:37" ht="75" x14ac:dyDescent="0.25">
      <c r="A14" s="12" t="s">
        <v>95</v>
      </c>
      <c r="B14" s="12" t="s">
        <v>96</v>
      </c>
      <c r="C14" s="12" t="s">
        <v>97</v>
      </c>
      <c r="D14" s="10" t="s">
        <v>98</v>
      </c>
      <c r="AK14" t="s">
        <v>86</v>
      </c>
    </row>
    <row r="15" spans="1:37" ht="90" x14ac:dyDescent="0.25">
      <c r="A15" s="12" t="s">
        <v>99</v>
      </c>
      <c r="B15" s="12" t="s">
        <v>100</v>
      </c>
      <c r="C15" s="12" t="s">
        <v>101</v>
      </c>
      <c r="D15" s="10" t="s">
        <v>102</v>
      </c>
      <c r="AK15" t="s">
        <v>86</v>
      </c>
    </row>
    <row r="16" spans="1:37" ht="135" x14ac:dyDescent="0.25">
      <c r="A16" s="12" t="s">
        <v>103</v>
      </c>
      <c r="B16" s="12" t="s">
        <v>104</v>
      </c>
      <c r="C16" s="12" t="s">
        <v>105</v>
      </c>
      <c r="D16" s="10" t="s">
        <v>106</v>
      </c>
      <c r="AK16" t="s">
        <v>86</v>
      </c>
    </row>
    <row r="17" spans="1:37" ht="180" x14ac:dyDescent="0.25">
      <c r="A17" s="12" t="s">
        <v>107</v>
      </c>
      <c r="B17" s="12" t="s">
        <v>108</v>
      </c>
      <c r="C17" s="12" t="s">
        <v>109</v>
      </c>
      <c r="D17" s="10" t="s">
        <v>110</v>
      </c>
      <c r="AK17" t="s">
        <v>111</v>
      </c>
    </row>
    <row r="18" spans="1:37" ht="150" x14ac:dyDescent="0.25">
      <c r="A18" s="12" t="s">
        <v>112</v>
      </c>
      <c r="B18" s="12" t="s">
        <v>113</v>
      </c>
      <c r="C18" s="12" t="s">
        <v>114</v>
      </c>
      <c r="D18" s="10" t="s">
        <v>115</v>
      </c>
      <c r="AK18" t="s">
        <v>111</v>
      </c>
    </row>
    <row r="19" spans="1:37" ht="90" x14ac:dyDescent="0.25">
      <c r="A19" s="12" t="s">
        <v>116</v>
      </c>
      <c r="B19" s="12" t="s">
        <v>117</v>
      </c>
      <c r="C19" s="12" t="s">
        <v>118</v>
      </c>
      <c r="D19" s="10" t="s">
        <v>119</v>
      </c>
      <c r="AK19" t="s">
        <v>111</v>
      </c>
    </row>
    <row r="20" spans="1:37" ht="105" x14ac:dyDescent="0.25">
      <c r="A20" s="12" t="s">
        <v>120</v>
      </c>
      <c r="B20" s="12" t="s">
        <v>121</v>
      </c>
      <c r="C20" s="12" t="s">
        <v>122</v>
      </c>
      <c r="D20" s="10" t="s">
        <v>123</v>
      </c>
      <c r="AK20" t="s">
        <v>111</v>
      </c>
    </row>
    <row r="21" spans="1:37" ht="105" x14ac:dyDescent="0.25">
      <c r="A21" s="12" t="s">
        <v>124</v>
      </c>
      <c r="B21" s="12" t="s">
        <v>125</v>
      </c>
      <c r="C21" s="12" t="s">
        <v>126</v>
      </c>
      <c r="D21" s="10" t="s">
        <v>127</v>
      </c>
      <c r="AK21" t="s">
        <v>111</v>
      </c>
    </row>
    <row r="22" spans="1:37" ht="120" x14ac:dyDescent="0.25">
      <c r="A22" s="12" t="s">
        <v>128</v>
      </c>
      <c r="B22" s="12" t="s">
        <v>129</v>
      </c>
      <c r="C22" s="12" t="s">
        <v>130</v>
      </c>
      <c r="D22" s="10" t="s">
        <v>131</v>
      </c>
      <c r="AK22" t="s">
        <v>111</v>
      </c>
    </row>
    <row r="23" spans="1:37" ht="45" x14ac:dyDescent="0.25">
      <c r="A23" s="12" t="s">
        <v>132</v>
      </c>
      <c r="B23" s="12" t="s">
        <v>133</v>
      </c>
      <c r="C23" s="12" t="s">
        <v>134</v>
      </c>
      <c r="D23" s="10" t="s">
        <v>135</v>
      </c>
      <c r="AK23" t="s">
        <v>111</v>
      </c>
    </row>
    <row r="24" spans="1:37" ht="135" x14ac:dyDescent="0.25">
      <c r="A24" s="12" t="s">
        <v>136</v>
      </c>
      <c r="B24" s="12" t="s">
        <v>137</v>
      </c>
      <c r="C24" s="12" t="s">
        <v>138</v>
      </c>
      <c r="D24" s="10" t="s">
        <v>139</v>
      </c>
      <c r="AK24" t="s">
        <v>111</v>
      </c>
    </row>
    <row r="25" spans="1:37" ht="105" x14ac:dyDescent="0.25">
      <c r="A25" s="12" t="s">
        <v>140</v>
      </c>
      <c r="B25" s="12" t="s">
        <v>141</v>
      </c>
      <c r="C25" s="12" t="s">
        <v>142</v>
      </c>
      <c r="D25" s="10" t="s">
        <v>143</v>
      </c>
      <c r="AK25" t="s">
        <v>144</v>
      </c>
    </row>
    <row r="26" spans="1:37" ht="75" x14ac:dyDescent="0.25">
      <c r="A26" s="12" t="s">
        <v>145</v>
      </c>
      <c r="B26" s="12" t="s">
        <v>146</v>
      </c>
      <c r="C26" s="12" t="s">
        <v>147</v>
      </c>
      <c r="D26" s="10" t="s">
        <v>148</v>
      </c>
      <c r="AK26" t="s">
        <v>144</v>
      </c>
    </row>
    <row r="27" spans="1:37" ht="165" x14ac:dyDescent="0.25">
      <c r="A27" s="12" t="s">
        <v>149</v>
      </c>
      <c r="B27" s="12" t="s">
        <v>150</v>
      </c>
      <c r="C27" s="12" t="s">
        <v>151</v>
      </c>
      <c r="D27" s="10" t="s">
        <v>152</v>
      </c>
      <c r="AK27" t="s">
        <v>144</v>
      </c>
    </row>
    <row r="28" spans="1:37" ht="120" x14ac:dyDescent="0.25">
      <c r="A28" s="12" t="s">
        <v>153</v>
      </c>
      <c r="B28" s="12" t="s">
        <v>154</v>
      </c>
      <c r="C28" s="12" t="s">
        <v>155</v>
      </c>
      <c r="D28" s="10" t="s">
        <v>156</v>
      </c>
      <c r="AK28" t="s">
        <v>144</v>
      </c>
    </row>
    <row r="29" spans="1:37" ht="90" x14ac:dyDescent="0.25">
      <c r="A29" s="12" t="s">
        <v>157</v>
      </c>
      <c r="B29" s="12" t="s">
        <v>158</v>
      </c>
      <c r="C29" s="12" t="s">
        <v>159</v>
      </c>
      <c r="D29" s="10" t="s">
        <v>160</v>
      </c>
      <c r="AK29" t="s">
        <v>144</v>
      </c>
    </row>
    <row r="30" spans="1:37" ht="75" x14ac:dyDescent="0.25">
      <c r="A30" s="12" t="s">
        <v>161</v>
      </c>
      <c r="B30" s="12" t="s">
        <v>162</v>
      </c>
      <c r="C30" s="12" t="s">
        <v>163</v>
      </c>
      <c r="D30" s="10" t="s">
        <v>164</v>
      </c>
      <c r="AK30" t="s">
        <v>144</v>
      </c>
    </row>
    <row r="31" spans="1:37" ht="105" x14ac:dyDescent="0.25">
      <c r="A31" s="12" t="s">
        <v>165</v>
      </c>
      <c r="B31" s="12" t="s">
        <v>166</v>
      </c>
      <c r="C31" s="12" t="s">
        <v>167</v>
      </c>
      <c r="D31" s="10" t="s">
        <v>168</v>
      </c>
      <c r="AK31" t="s">
        <v>144</v>
      </c>
    </row>
  </sheetData>
  <pageMargins left="0" right="0" top="0.39370078740157516" bottom="0" header="0.31496062992126012" footer="0"/>
  <pageSetup paperSize="0" fitToWidth="0" fitToHeight="0" orientation="landscape" horizontalDpi="0" verticalDpi="0" copie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I129"/>
  <sheetViews>
    <sheetView workbookViewId="0"/>
  </sheetViews>
  <sheetFormatPr defaultRowHeight="15" x14ac:dyDescent="0.25"/>
  <cols>
    <col min="1" max="1" width="9.140625" customWidth="1"/>
    <col min="2" max="2" width="14.140625" customWidth="1"/>
    <col min="3" max="3" width="12.42578125" customWidth="1"/>
    <col min="4" max="4" width="21" customWidth="1"/>
    <col min="5" max="5" width="16" customWidth="1"/>
    <col min="6" max="6" width="16.140625" customWidth="1"/>
    <col min="7" max="7" width="14.85546875" customWidth="1"/>
    <col min="8" max="8" width="9.140625" customWidth="1"/>
  </cols>
  <sheetData>
    <row r="2" spans="1:9" x14ac:dyDescent="0.25">
      <c r="A2" s="3" t="s">
        <v>169</v>
      </c>
    </row>
    <row r="3" spans="1:9" ht="18.75" x14ac:dyDescent="0.3">
      <c r="B3" s="13" t="s">
        <v>35</v>
      </c>
    </row>
    <row r="4" spans="1:9" ht="18.75" x14ac:dyDescent="0.3">
      <c r="B4" s="14" t="s">
        <v>170</v>
      </c>
      <c r="I4" s="15" t="s">
        <v>171</v>
      </c>
    </row>
    <row r="5" spans="1:9" ht="18.75" x14ac:dyDescent="0.3">
      <c r="B5" s="14" t="s">
        <v>172</v>
      </c>
      <c r="I5" t="s">
        <v>173</v>
      </c>
    </row>
    <row r="6" spans="1:9" ht="18.75" x14ac:dyDescent="0.3">
      <c r="B6" s="14" t="s">
        <v>42</v>
      </c>
      <c r="I6" s="16" t="s">
        <v>174</v>
      </c>
    </row>
    <row r="7" spans="1:9" ht="18.75" x14ac:dyDescent="0.3">
      <c r="B7" s="14" t="s">
        <v>175</v>
      </c>
      <c r="I7" t="s">
        <v>26</v>
      </c>
    </row>
    <row r="8" spans="1:9" ht="18.75" x14ac:dyDescent="0.3">
      <c r="B8" s="14" t="s">
        <v>24</v>
      </c>
      <c r="I8" t="s">
        <v>176</v>
      </c>
    </row>
    <row r="9" spans="1:9" ht="18.75" x14ac:dyDescent="0.3">
      <c r="B9" s="13" t="s">
        <v>177</v>
      </c>
      <c r="I9" t="s">
        <v>178</v>
      </c>
    </row>
    <row r="10" spans="1:9" ht="18.75" x14ac:dyDescent="0.3">
      <c r="B10" s="13" t="s">
        <v>39</v>
      </c>
      <c r="I10" t="s">
        <v>179</v>
      </c>
    </row>
    <row r="11" spans="1:9" ht="18.75" x14ac:dyDescent="0.3">
      <c r="B11" s="14" t="s">
        <v>36</v>
      </c>
    </row>
    <row r="12" spans="1:9" ht="18.75" x14ac:dyDescent="0.3">
      <c r="B12" s="14" t="s">
        <v>180</v>
      </c>
    </row>
    <row r="13" spans="1:9" x14ac:dyDescent="0.25">
      <c r="A13" s="3" t="s">
        <v>181</v>
      </c>
      <c r="C13" s="532" t="s">
        <v>182</v>
      </c>
      <c r="D13" s="532"/>
    </row>
    <row r="14" spans="1:9" x14ac:dyDescent="0.25">
      <c r="B14" t="s">
        <v>25</v>
      </c>
      <c r="D14" t="s">
        <v>183</v>
      </c>
    </row>
    <row r="15" spans="1:9" x14ac:dyDescent="0.25">
      <c r="B15" t="s">
        <v>33</v>
      </c>
      <c r="D15" t="s">
        <v>184</v>
      </c>
    </row>
    <row r="16" spans="1:9" x14ac:dyDescent="0.25">
      <c r="D16" t="s">
        <v>26</v>
      </c>
    </row>
    <row r="20" spans="2:7" x14ac:dyDescent="0.25">
      <c r="B20" t="s">
        <v>28</v>
      </c>
      <c r="D20" t="s">
        <v>27</v>
      </c>
    </row>
    <row r="21" spans="2:7" x14ac:dyDescent="0.25">
      <c r="B21" t="s">
        <v>185</v>
      </c>
      <c r="D21" t="s">
        <v>186</v>
      </c>
    </row>
    <row r="22" spans="2:7" x14ac:dyDescent="0.25">
      <c r="B22" t="s">
        <v>187</v>
      </c>
    </row>
    <row r="23" spans="2:7" x14ac:dyDescent="0.25">
      <c r="B23" t="s">
        <v>188</v>
      </c>
    </row>
    <row r="24" spans="2:7" x14ac:dyDescent="0.25">
      <c r="B24" t="s">
        <v>189</v>
      </c>
    </row>
    <row r="26" spans="2:7" x14ac:dyDescent="0.25">
      <c r="D26" t="s">
        <v>190</v>
      </c>
      <c r="E26" t="s">
        <v>190</v>
      </c>
      <c r="F26" t="s">
        <v>190</v>
      </c>
      <c r="G26" t="s">
        <v>191</v>
      </c>
    </row>
    <row r="27" spans="2:7" x14ac:dyDescent="0.25">
      <c r="B27" t="s">
        <v>27</v>
      </c>
    </row>
    <row r="28" spans="2:7" x14ac:dyDescent="0.25">
      <c r="B28" t="s">
        <v>192</v>
      </c>
    </row>
    <row r="29" spans="2:7" x14ac:dyDescent="0.25">
      <c r="B29" t="s">
        <v>29</v>
      </c>
    </row>
    <row r="56" spans="3:7" x14ac:dyDescent="0.25">
      <c r="C56" t="str">
        <f>'Mappatura processi S-A'!L4</f>
        <v>Media</v>
      </c>
      <c r="D56" t="str">
        <f>IF(OR(C56 = "Media", C56="Alta",C56="Altissima"),"Altissimo","")</f>
        <v>Altissimo</v>
      </c>
      <c r="E56" t="str">
        <f>IF(C56="Bassa","Alto","")</f>
        <v/>
      </c>
      <c r="F56" t="str">
        <f>IF(C56="Molto bassa","Medio","")</f>
        <v/>
      </c>
      <c r="G56" t="str">
        <f>CONCATENATE(D56,E56,F56)</f>
        <v>Altissimo</v>
      </c>
    </row>
    <row r="57" spans="3:7" x14ac:dyDescent="0.25">
      <c r="C57">
        <f>'Mappatura processi S-A'!L6</f>
        <v>0</v>
      </c>
      <c r="D57" t="str">
        <f>IF(OR(C57 = "Media", C57="Alta",C57="Altissima"),"Altissimo","")</f>
        <v/>
      </c>
      <c r="E57" t="str">
        <f>IF(C57="Bassa","Alto","")</f>
        <v/>
      </c>
      <c r="F57" t="str">
        <f>IF(C57="Molto bassa","Medio","")</f>
        <v/>
      </c>
      <c r="G57" t="str">
        <f>CONCATENATE(D57,E57,F57)</f>
        <v/>
      </c>
    </row>
    <row r="58" spans="3:7" x14ac:dyDescent="0.25">
      <c r="C58">
        <f>'Mappatura processi S-A'!L8</f>
        <v>0</v>
      </c>
      <c r="D58" t="str">
        <f>IF(OR(C58 = "Media", C58="Alta",C58="Altissima"),"Altissimo","")</f>
        <v/>
      </c>
      <c r="E58" t="str">
        <f>IF(C58="Bassa","Alto","")</f>
        <v/>
      </c>
      <c r="F58" t="str">
        <f>IF(C58="Molto bassa","Medio","")</f>
        <v/>
      </c>
      <c r="G58" t="str">
        <f>CONCATENATE(D58,E58,F58)</f>
        <v/>
      </c>
    </row>
    <row r="59" spans="3:7" x14ac:dyDescent="0.25">
      <c r="C59" t="e">
        <f>'Mappatura processi S-A'!#REF!</f>
        <v>#REF!</v>
      </c>
      <c r="D59" t="e">
        <f>IF(OR(C59 = "Media", C59="Alta",C59="Altissima"),"Altissimo","")</f>
        <v>#REF!</v>
      </c>
      <c r="E59" t="e">
        <f>IF(C59="Bassa","Alto","")</f>
        <v>#REF!</v>
      </c>
      <c r="F59" t="e">
        <f>IF(C59="Molto bassa","Medio","")</f>
        <v>#REF!</v>
      </c>
      <c r="G59" t="e">
        <f>CONCATENATE(D59,E59,F59)</f>
        <v>#REF!</v>
      </c>
    </row>
    <row r="68" spans="3:7" x14ac:dyDescent="0.25">
      <c r="C68" t="str">
        <f>'Mappatura processi S-A'!L9</f>
        <v>Bassa</v>
      </c>
      <c r="D68" t="str">
        <f>IF(OR(C68 = "Media", C68="Alta",C68="Altissima"),"Altissimo","")</f>
        <v/>
      </c>
      <c r="E68" t="str">
        <f>IF(C68="Bassa","Alto","")</f>
        <v>Alto</v>
      </c>
      <c r="F68" t="str">
        <f>IF(C68="Molto bassa","Medio","")</f>
        <v/>
      </c>
      <c r="G68" t="str">
        <f>CONCATENATE(D68,E68,F68)</f>
        <v>Alto</v>
      </c>
    </row>
    <row r="69" spans="3:7" x14ac:dyDescent="0.25">
      <c r="C69">
        <f>'Mappatura processi S-A'!L10</f>
        <v>0</v>
      </c>
      <c r="D69" t="str">
        <f>IF(OR(C69 = "Media", C69="Alta",C69="Altissima"),"Altissimo","")</f>
        <v/>
      </c>
      <c r="E69" t="str">
        <f>IF(C69="Bassa","Alto","")</f>
        <v/>
      </c>
      <c r="F69" t="str">
        <f>IF(C69="Molto bassa","Medio","")</f>
        <v/>
      </c>
      <c r="G69" t="str">
        <f>CONCATENATE(D69,E69,F69)</f>
        <v/>
      </c>
    </row>
    <row r="70" spans="3:7" x14ac:dyDescent="0.25">
      <c r="C70" t="e">
        <f>'Mappatura processi S-A'!#REF!</f>
        <v>#REF!</v>
      </c>
      <c r="D70" t="e">
        <f>IF(OR(C70 = "Media", C70="Alta",C70="Altissima"),"Altissimo","")</f>
        <v>#REF!</v>
      </c>
      <c r="E70" t="e">
        <f>IF(C70="Bassa","Alto","")</f>
        <v>#REF!</v>
      </c>
      <c r="F70" t="e">
        <f>IF(C70="Molto bassa","Medio","")</f>
        <v>#REF!</v>
      </c>
      <c r="G70" t="e">
        <f>CONCATENATE(D70,E70,F70)</f>
        <v>#REF!</v>
      </c>
    </row>
    <row r="71" spans="3:7" x14ac:dyDescent="0.25">
      <c r="C71" t="e">
        <f>'Mappatura processi S-A'!#REF!</f>
        <v>#REF!</v>
      </c>
      <c r="D71" t="e">
        <f>IF(OR(C71 = "Media", C71="Alta",C71="Altissima"),"Altissimo","")</f>
        <v>#REF!</v>
      </c>
      <c r="E71" t="e">
        <f>IF(C71="Bassa","Alto","")</f>
        <v>#REF!</v>
      </c>
      <c r="F71" t="e">
        <f>IF(C71="Molto bassa","Medio","")</f>
        <v>#REF!</v>
      </c>
      <c r="G71" t="e">
        <f>CONCATENATE(D71,E71,F71)</f>
        <v>#REF!</v>
      </c>
    </row>
    <row r="72" spans="3:7" x14ac:dyDescent="0.25">
      <c r="C72" t="e">
        <f>'Mappatura processi S-A'!#REF!</f>
        <v>#REF!</v>
      </c>
      <c r="D72" t="e">
        <f>IF(OR(C72 = "Media", C72="Alta",C72="Altissima"),"Altissimo","")</f>
        <v>#REF!</v>
      </c>
      <c r="E72" t="e">
        <f>IF(C72="Bassa","Alto","")</f>
        <v>#REF!</v>
      </c>
      <c r="F72" t="e">
        <f>IF(C72="Molto bassa","Medio","")</f>
        <v>#REF!</v>
      </c>
      <c r="G72" t="e">
        <f>CONCATENATE(D72,E72,F72)</f>
        <v>#REF!</v>
      </c>
    </row>
    <row r="77" spans="3:7" x14ac:dyDescent="0.25">
      <c r="C77" t="str">
        <f>'Mappatura processi S-A'!L11</f>
        <v>Bassa</v>
      </c>
      <c r="D77" t="str">
        <f t="shared" ref="D77:D83" si="0">IF(OR(C77 = "Media", C77="Alta",C77="Altissima"),"Altissimo","")</f>
        <v/>
      </c>
      <c r="E77" t="str">
        <f t="shared" ref="E77:E83" si="1">IF(C77="Bassa","Alto","")</f>
        <v>Alto</v>
      </c>
      <c r="F77" t="str">
        <f t="shared" ref="F77:F83" si="2">IF(C77="Molto bassa","Medio","")</f>
        <v/>
      </c>
      <c r="G77" t="str">
        <f t="shared" ref="G77:G83" si="3">CONCATENATE(D77,E77,F77)</f>
        <v>Alto</v>
      </c>
    </row>
    <row r="78" spans="3:7" x14ac:dyDescent="0.25">
      <c r="C78">
        <f>'Mappatura processi S-A'!L12</f>
        <v>0</v>
      </c>
      <c r="D78" t="str">
        <f t="shared" si="0"/>
        <v/>
      </c>
      <c r="E78" t="str">
        <f t="shared" si="1"/>
        <v/>
      </c>
      <c r="F78" t="str">
        <f t="shared" si="2"/>
        <v/>
      </c>
      <c r="G78" t="str">
        <f t="shared" si="3"/>
        <v/>
      </c>
    </row>
    <row r="79" spans="3:7" x14ac:dyDescent="0.25">
      <c r="C79" t="e">
        <f>'Mappatura processi S-A'!#REF!</f>
        <v>#REF!</v>
      </c>
      <c r="D79" t="e">
        <f t="shared" si="0"/>
        <v>#REF!</v>
      </c>
      <c r="E79" t="e">
        <f t="shared" si="1"/>
        <v>#REF!</v>
      </c>
      <c r="F79" t="e">
        <f t="shared" si="2"/>
        <v>#REF!</v>
      </c>
      <c r="G79" t="e">
        <f t="shared" si="3"/>
        <v>#REF!</v>
      </c>
    </row>
    <row r="80" spans="3:7" x14ac:dyDescent="0.25">
      <c r="C80" t="e">
        <f>'Mappatura processi S-A'!#REF!</f>
        <v>#REF!</v>
      </c>
      <c r="D80" t="e">
        <f t="shared" si="0"/>
        <v>#REF!</v>
      </c>
      <c r="E80" t="e">
        <f t="shared" si="1"/>
        <v>#REF!</v>
      </c>
      <c r="F80" t="e">
        <f t="shared" si="2"/>
        <v>#REF!</v>
      </c>
      <c r="G80" t="e">
        <f t="shared" si="3"/>
        <v>#REF!</v>
      </c>
    </row>
    <row r="81" spans="3:7" x14ac:dyDescent="0.25">
      <c r="C81" t="e">
        <f>'Mappatura processi S-A'!#REF!</f>
        <v>#REF!</v>
      </c>
      <c r="D81" t="e">
        <f t="shared" si="0"/>
        <v>#REF!</v>
      </c>
      <c r="E81" t="e">
        <f t="shared" si="1"/>
        <v>#REF!</v>
      </c>
      <c r="F81" t="e">
        <f t="shared" si="2"/>
        <v>#REF!</v>
      </c>
      <c r="G81" t="e">
        <f t="shared" si="3"/>
        <v>#REF!</v>
      </c>
    </row>
    <row r="82" spans="3:7" x14ac:dyDescent="0.25">
      <c r="C82" t="e">
        <f>'Mappatura processi S-A'!#REF!</f>
        <v>#REF!</v>
      </c>
      <c r="D82" t="e">
        <f t="shared" si="0"/>
        <v>#REF!</v>
      </c>
      <c r="E82" t="e">
        <f t="shared" si="1"/>
        <v>#REF!</v>
      </c>
      <c r="F82" t="e">
        <f t="shared" si="2"/>
        <v>#REF!</v>
      </c>
      <c r="G82" t="e">
        <f t="shared" si="3"/>
        <v>#REF!</v>
      </c>
    </row>
    <row r="83" spans="3:7" x14ac:dyDescent="0.25">
      <c r="C83" t="e">
        <f>'Mappatura processi S-A'!#REF!</f>
        <v>#REF!</v>
      </c>
      <c r="D83" t="e">
        <f t="shared" si="0"/>
        <v>#REF!</v>
      </c>
      <c r="E83" t="e">
        <f t="shared" si="1"/>
        <v>#REF!</v>
      </c>
      <c r="F83" t="e">
        <f t="shared" si="2"/>
        <v>#REF!</v>
      </c>
      <c r="G83" t="e">
        <f t="shared" si="3"/>
        <v>#REF!</v>
      </c>
    </row>
    <row r="95" spans="3:7" x14ac:dyDescent="0.25">
      <c r="C95" t="e">
        <f>'Mappatura processi S-A'!#REF!</f>
        <v>#REF!</v>
      </c>
      <c r="D95" t="e">
        <f t="shared" ref="D95:D129" si="4">IF(OR(C95 = "Media", C95="Alta",C95="Altissima"),"Altissimo","")</f>
        <v>#REF!</v>
      </c>
      <c r="E95" t="e">
        <f t="shared" ref="E95:E129" si="5">IF(C95="Bassa","Alto","")</f>
        <v>#REF!</v>
      </c>
      <c r="F95" t="e">
        <f t="shared" ref="F95:F129" si="6">IF(C95="Molto bassa","Medio","")</f>
        <v>#REF!</v>
      </c>
      <c r="G95" t="e">
        <f t="shared" ref="G95:G129" si="7">CONCATENATE(D95,E95,F95)</f>
        <v>#REF!</v>
      </c>
    </row>
    <row r="96" spans="3:7" x14ac:dyDescent="0.25">
      <c r="C96" t="str">
        <f>'Mappatura processi S-A'!L13</f>
        <v>Media</v>
      </c>
      <c r="D96" t="str">
        <f t="shared" si="4"/>
        <v>Altissimo</v>
      </c>
      <c r="E96" t="str">
        <f t="shared" si="5"/>
        <v/>
      </c>
      <c r="F96" t="str">
        <f t="shared" si="6"/>
        <v/>
      </c>
      <c r="G96" t="str">
        <f t="shared" si="7"/>
        <v>Altissimo</v>
      </c>
    </row>
    <row r="97" spans="3:7" x14ac:dyDescent="0.25">
      <c r="C97">
        <f>'Mappatura processi S-A'!L15</f>
        <v>0</v>
      </c>
      <c r="D97" t="str">
        <f t="shared" si="4"/>
        <v/>
      </c>
      <c r="E97" t="str">
        <f t="shared" si="5"/>
        <v/>
      </c>
      <c r="F97" t="str">
        <f t="shared" si="6"/>
        <v/>
      </c>
      <c r="G97" t="str">
        <f t="shared" si="7"/>
        <v/>
      </c>
    </row>
    <row r="98" spans="3:7" x14ac:dyDescent="0.25">
      <c r="C98" t="e">
        <f>'Mappatura processi S-A'!#REF!</f>
        <v>#REF!</v>
      </c>
      <c r="D98" t="e">
        <f t="shared" si="4"/>
        <v>#REF!</v>
      </c>
      <c r="E98" t="e">
        <f t="shared" si="5"/>
        <v>#REF!</v>
      </c>
      <c r="F98" t="e">
        <f t="shared" si="6"/>
        <v>#REF!</v>
      </c>
      <c r="G98" t="e">
        <f t="shared" si="7"/>
        <v>#REF!</v>
      </c>
    </row>
    <row r="99" spans="3:7" x14ac:dyDescent="0.25">
      <c r="C99" t="e">
        <f>'Mappatura processi S-A'!#REF!</f>
        <v>#REF!</v>
      </c>
      <c r="D99" t="e">
        <f t="shared" si="4"/>
        <v>#REF!</v>
      </c>
      <c r="E99" t="e">
        <f t="shared" si="5"/>
        <v>#REF!</v>
      </c>
      <c r="F99" t="e">
        <f t="shared" si="6"/>
        <v>#REF!</v>
      </c>
      <c r="G99" t="e">
        <f t="shared" si="7"/>
        <v>#REF!</v>
      </c>
    </row>
    <row r="100" spans="3:7" x14ac:dyDescent="0.25">
      <c r="C100" t="e">
        <f>'Mappatura processi S-A'!#REF!</f>
        <v>#REF!</v>
      </c>
      <c r="D100" t="e">
        <f t="shared" si="4"/>
        <v>#REF!</v>
      </c>
      <c r="E100" t="e">
        <f t="shared" si="5"/>
        <v>#REF!</v>
      </c>
      <c r="F100" t="e">
        <f t="shared" si="6"/>
        <v>#REF!</v>
      </c>
      <c r="G100" t="e">
        <f t="shared" si="7"/>
        <v>#REF!</v>
      </c>
    </row>
    <row r="101" spans="3:7" x14ac:dyDescent="0.25">
      <c r="C101" t="e">
        <f>'Mappatura processi S-A'!#REF!</f>
        <v>#REF!</v>
      </c>
      <c r="D101" t="e">
        <f t="shared" si="4"/>
        <v>#REF!</v>
      </c>
      <c r="E101" t="e">
        <f t="shared" si="5"/>
        <v>#REF!</v>
      </c>
      <c r="F101" t="e">
        <f t="shared" si="6"/>
        <v>#REF!</v>
      </c>
      <c r="G101" t="e">
        <f t="shared" si="7"/>
        <v>#REF!</v>
      </c>
    </row>
    <row r="102" spans="3:7" x14ac:dyDescent="0.25">
      <c r="C102" t="e">
        <f>'Mappatura processi S-A'!#REF!</f>
        <v>#REF!</v>
      </c>
      <c r="D102" t="e">
        <f t="shared" si="4"/>
        <v>#REF!</v>
      </c>
      <c r="E102" t="e">
        <f t="shared" si="5"/>
        <v>#REF!</v>
      </c>
      <c r="F102" t="e">
        <f t="shared" si="6"/>
        <v>#REF!</v>
      </c>
      <c r="G102" t="e">
        <f t="shared" si="7"/>
        <v>#REF!</v>
      </c>
    </row>
    <row r="103" spans="3:7" x14ac:dyDescent="0.25">
      <c r="C103" t="e">
        <f>'Mappatura processi S-A'!#REF!</f>
        <v>#REF!</v>
      </c>
      <c r="D103" t="e">
        <f t="shared" si="4"/>
        <v>#REF!</v>
      </c>
      <c r="E103" t="e">
        <f t="shared" si="5"/>
        <v>#REF!</v>
      </c>
      <c r="F103" t="e">
        <f t="shared" si="6"/>
        <v>#REF!</v>
      </c>
      <c r="G103" t="e">
        <f t="shared" si="7"/>
        <v>#REF!</v>
      </c>
    </row>
    <row r="104" spans="3:7" x14ac:dyDescent="0.25">
      <c r="C104" t="e">
        <f>'Mappatura processi S-A'!#REF!</f>
        <v>#REF!</v>
      </c>
      <c r="D104" t="e">
        <f t="shared" si="4"/>
        <v>#REF!</v>
      </c>
      <c r="E104" t="e">
        <f t="shared" si="5"/>
        <v>#REF!</v>
      </c>
      <c r="F104" t="e">
        <f t="shared" si="6"/>
        <v>#REF!</v>
      </c>
      <c r="G104" t="e">
        <f t="shared" si="7"/>
        <v>#REF!</v>
      </c>
    </row>
    <row r="105" spans="3:7" x14ac:dyDescent="0.25">
      <c r="C105" t="e">
        <f>'Mappatura processi S-A'!#REF!</f>
        <v>#REF!</v>
      </c>
      <c r="D105" t="e">
        <f t="shared" si="4"/>
        <v>#REF!</v>
      </c>
      <c r="E105" t="e">
        <f t="shared" si="5"/>
        <v>#REF!</v>
      </c>
      <c r="F105" t="e">
        <f t="shared" si="6"/>
        <v>#REF!</v>
      </c>
      <c r="G105" t="e">
        <f t="shared" si="7"/>
        <v>#REF!</v>
      </c>
    </row>
    <row r="106" spans="3:7" x14ac:dyDescent="0.25">
      <c r="C106" t="e">
        <f>'Mappatura processi S-A'!#REF!</f>
        <v>#REF!</v>
      </c>
      <c r="D106" t="e">
        <f t="shared" si="4"/>
        <v>#REF!</v>
      </c>
      <c r="E106" t="e">
        <f t="shared" si="5"/>
        <v>#REF!</v>
      </c>
      <c r="F106" t="e">
        <f t="shared" si="6"/>
        <v>#REF!</v>
      </c>
      <c r="G106" t="e">
        <f t="shared" si="7"/>
        <v>#REF!</v>
      </c>
    </row>
    <row r="107" spans="3:7" x14ac:dyDescent="0.25">
      <c r="C107" t="e">
        <f>'Mappatura processi S-A'!#REF!</f>
        <v>#REF!</v>
      </c>
      <c r="D107" t="e">
        <f t="shared" si="4"/>
        <v>#REF!</v>
      </c>
      <c r="E107" t="e">
        <f t="shared" si="5"/>
        <v>#REF!</v>
      </c>
      <c r="F107" t="e">
        <f t="shared" si="6"/>
        <v>#REF!</v>
      </c>
      <c r="G107" t="e">
        <f t="shared" si="7"/>
        <v>#REF!</v>
      </c>
    </row>
    <row r="108" spans="3:7" x14ac:dyDescent="0.25">
      <c r="C108" t="e">
        <f>'Mappatura processi S-A'!#REF!</f>
        <v>#REF!</v>
      </c>
      <c r="D108" t="e">
        <f t="shared" si="4"/>
        <v>#REF!</v>
      </c>
      <c r="E108" t="e">
        <f t="shared" si="5"/>
        <v>#REF!</v>
      </c>
      <c r="F108" t="e">
        <f t="shared" si="6"/>
        <v>#REF!</v>
      </c>
      <c r="G108" t="e">
        <f t="shared" si="7"/>
        <v>#REF!</v>
      </c>
    </row>
    <row r="109" spans="3:7" x14ac:dyDescent="0.25">
      <c r="C109">
        <f>'Mappatura processi S-A'!L16</f>
        <v>0</v>
      </c>
      <c r="D109" t="str">
        <f t="shared" si="4"/>
        <v/>
      </c>
      <c r="E109" t="str">
        <f t="shared" si="5"/>
        <v/>
      </c>
      <c r="F109" t="str">
        <f t="shared" si="6"/>
        <v/>
      </c>
      <c r="G109" t="str">
        <f t="shared" si="7"/>
        <v/>
      </c>
    </row>
    <row r="110" spans="3:7" x14ac:dyDescent="0.25">
      <c r="C110">
        <f>'Mappatura processi S-A'!L17</f>
        <v>0</v>
      </c>
      <c r="D110" t="str">
        <f t="shared" si="4"/>
        <v/>
      </c>
      <c r="E110" t="str">
        <f t="shared" si="5"/>
        <v/>
      </c>
      <c r="F110" t="str">
        <f t="shared" si="6"/>
        <v/>
      </c>
      <c r="G110" t="str">
        <f t="shared" si="7"/>
        <v/>
      </c>
    </row>
    <row r="111" spans="3:7" x14ac:dyDescent="0.25">
      <c r="C111">
        <f>'Mappatura processi S-A'!L18</f>
        <v>0</v>
      </c>
      <c r="D111" t="str">
        <f t="shared" si="4"/>
        <v/>
      </c>
      <c r="E111" t="str">
        <f t="shared" si="5"/>
        <v/>
      </c>
      <c r="F111" t="str">
        <f t="shared" si="6"/>
        <v/>
      </c>
      <c r="G111" t="str">
        <f t="shared" si="7"/>
        <v/>
      </c>
    </row>
    <row r="112" spans="3:7" x14ac:dyDescent="0.25">
      <c r="C112">
        <f>'Mappatura processi S-A'!L19</f>
        <v>0</v>
      </c>
      <c r="D112" t="str">
        <f t="shared" si="4"/>
        <v/>
      </c>
      <c r="E112" t="str">
        <f t="shared" si="5"/>
        <v/>
      </c>
      <c r="F112" t="str">
        <f t="shared" si="6"/>
        <v/>
      </c>
      <c r="G112" t="str">
        <f t="shared" si="7"/>
        <v/>
      </c>
    </row>
    <row r="113" spans="3:7" x14ac:dyDescent="0.25">
      <c r="C113">
        <f>'Mappatura processi S-A'!L20</f>
        <v>0</v>
      </c>
      <c r="D113" t="str">
        <f t="shared" si="4"/>
        <v/>
      </c>
      <c r="E113" t="str">
        <f t="shared" si="5"/>
        <v/>
      </c>
      <c r="F113" t="str">
        <f t="shared" si="6"/>
        <v/>
      </c>
      <c r="G113" t="str">
        <f t="shared" si="7"/>
        <v/>
      </c>
    </row>
    <row r="114" spans="3:7" x14ac:dyDescent="0.25">
      <c r="C114">
        <f>'Mappatura processi S-A'!L21</f>
        <v>0</v>
      </c>
      <c r="D114" t="str">
        <f t="shared" si="4"/>
        <v/>
      </c>
      <c r="E114" t="str">
        <f t="shared" si="5"/>
        <v/>
      </c>
      <c r="F114" t="str">
        <f t="shared" si="6"/>
        <v/>
      </c>
      <c r="G114" t="str">
        <f t="shared" si="7"/>
        <v/>
      </c>
    </row>
    <row r="115" spans="3:7" x14ac:dyDescent="0.25">
      <c r="C115">
        <f>'Mappatura processi S-A'!L22</f>
        <v>0</v>
      </c>
      <c r="D115" t="str">
        <f t="shared" si="4"/>
        <v/>
      </c>
      <c r="E115" t="str">
        <f t="shared" si="5"/>
        <v/>
      </c>
      <c r="F115" t="str">
        <f t="shared" si="6"/>
        <v/>
      </c>
      <c r="G115" t="str">
        <f t="shared" si="7"/>
        <v/>
      </c>
    </row>
    <row r="116" spans="3:7" x14ac:dyDescent="0.25">
      <c r="C116">
        <f>'Mappatura processi S-A'!L23</f>
        <v>0</v>
      </c>
      <c r="D116" t="str">
        <f t="shared" si="4"/>
        <v/>
      </c>
      <c r="E116" t="str">
        <f t="shared" si="5"/>
        <v/>
      </c>
      <c r="F116" t="str">
        <f t="shared" si="6"/>
        <v/>
      </c>
      <c r="G116" t="str">
        <f t="shared" si="7"/>
        <v/>
      </c>
    </row>
    <row r="117" spans="3:7" x14ac:dyDescent="0.25">
      <c r="C117">
        <f>'Mappatura processi S-A'!L24</f>
        <v>0</v>
      </c>
      <c r="D117" t="str">
        <f t="shared" si="4"/>
        <v/>
      </c>
      <c r="E117" t="str">
        <f t="shared" si="5"/>
        <v/>
      </c>
      <c r="F117" t="str">
        <f t="shared" si="6"/>
        <v/>
      </c>
      <c r="G117" t="str">
        <f t="shared" si="7"/>
        <v/>
      </c>
    </row>
    <row r="118" spans="3:7" x14ac:dyDescent="0.25">
      <c r="C118">
        <f>'Mappatura processi S-A'!L25</f>
        <v>0</v>
      </c>
      <c r="D118" t="str">
        <f t="shared" si="4"/>
        <v/>
      </c>
      <c r="E118" t="str">
        <f t="shared" si="5"/>
        <v/>
      </c>
      <c r="F118" t="str">
        <f t="shared" si="6"/>
        <v/>
      </c>
      <c r="G118" t="str">
        <f t="shared" si="7"/>
        <v/>
      </c>
    </row>
    <row r="119" spans="3:7" x14ac:dyDescent="0.25">
      <c r="C119">
        <f>'Mappatura processi S-A'!L26</f>
        <v>0</v>
      </c>
      <c r="D119" t="str">
        <f t="shared" si="4"/>
        <v/>
      </c>
      <c r="E119" t="str">
        <f t="shared" si="5"/>
        <v/>
      </c>
      <c r="F119" t="str">
        <f t="shared" si="6"/>
        <v/>
      </c>
      <c r="G119" t="str">
        <f t="shared" si="7"/>
        <v/>
      </c>
    </row>
    <row r="120" spans="3:7" x14ac:dyDescent="0.25">
      <c r="C120">
        <f>'Mappatura processi S-A'!L27</f>
        <v>0</v>
      </c>
      <c r="D120" t="str">
        <f t="shared" si="4"/>
        <v/>
      </c>
      <c r="E120" t="str">
        <f t="shared" si="5"/>
        <v/>
      </c>
      <c r="F120" t="str">
        <f t="shared" si="6"/>
        <v/>
      </c>
      <c r="G120" t="str">
        <f t="shared" si="7"/>
        <v/>
      </c>
    </row>
    <row r="121" spans="3:7" x14ac:dyDescent="0.25">
      <c r="C121">
        <f>'Mappatura processi S-A'!L28</f>
        <v>0</v>
      </c>
      <c r="D121" t="str">
        <f t="shared" si="4"/>
        <v/>
      </c>
      <c r="E121" t="str">
        <f t="shared" si="5"/>
        <v/>
      </c>
      <c r="F121" t="str">
        <f t="shared" si="6"/>
        <v/>
      </c>
      <c r="G121" t="str">
        <f t="shared" si="7"/>
        <v/>
      </c>
    </row>
    <row r="122" spans="3:7" x14ac:dyDescent="0.25">
      <c r="C122">
        <f>'Mappatura processi S-A'!L29</f>
        <v>0</v>
      </c>
      <c r="D122" t="str">
        <f t="shared" si="4"/>
        <v/>
      </c>
      <c r="E122" t="str">
        <f t="shared" si="5"/>
        <v/>
      </c>
      <c r="F122" t="str">
        <f t="shared" si="6"/>
        <v/>
      </c>
      <c r="G122" t="str">
        <f t="shared" si="7"/>
        <v/>
      </c>
    </row>
    <row r="123" spans="3:7" x14ac:dyDescent="0.25">
      <c r="C123">
        <f>'Mappatura processi S-A'!L30</f>
        <v>0</v>
      </c>
      <c r="D123" t="str">
        <f t="shared" si="4"/>
        <v/>
      </c>
      <c r="E123" t="str">
        <f t="shared" si="5"/>
        <v/>
      </c>
      <c r="F123" t="str">
        <f t="shared" si="6"/>
        <v/>
      </c>
      <c r="G123" t="str">
        <f t="shared" si="7"/>
        <v/>
      </c>
    </row>
    <row r="124" spans="3:7" x14ac:dyDescent="0.25">
      <c r="C124">
        <f>'Mappatura processi S-A'!L31</f>
        <v>0</v>
      </c>
      <c r="D124" t="str">
        <f t="shared" si="4"/>
        <v/>
      </c>
      <c r="E124" t="str">
        <f t="shared" si="5"/>
        <v/>
      </c>
      <c r="F124" t="str">
        <f t="shared" si="6"/>
        <v/>
      </c>
      <c r="G124" t="str">
        <f t="shared" si="7"/>
        <v/>
      </c>
    </row>
    <row r="125" spans="3:7" x14ac:dyDescent="0.25">
      <c r="C125">
        <f>'Mappatura processi S-A'!L32</f>
        <v>0</v>
      </c>
      <c r="D125" t="str">
        <f t="shared" si="4"/>
        <v/>
      </c>
      <c r="E125" t="str">
        <f t="shared" si="5"/>
        <v/>
      </c>
      <c r="F125" t="str">
        <f t="shared" si="6"/>
        <v/>
      </c>
      <c r="G125" t="str">
        <f t="shared" si="7"/>
        <v/>
      </c>
    </row>
    <row r="126" spans="3:7" x14ac:dyDescent="0.25">
      <c r="C126">
        <f>'Mappatura processi S-A'!L33</f>
        <v>0</v>
      </c>
      <c r="D126" t="str">
        <f t="shared" si="4"/>
        <v/>
      </c>
      <c r="E126" t="str">
        <f t="shared" si="5"/>
        <v/>
      </c>
      <c r="F126" t="str">
        <f t="shared" si="6"/>
        <v/>
      </c>
      <c r="G126" t="str">
        <f t="shared" si="7"/>
        <v/>
      </c>
    </row>
    <row r="127" spans="3:7" x14ac:dyDescent="0.25">
      <c r="C127">
        <f>'Mappatura processi S-A'!L34</f>
        <v>0</v>
      </c>
      <c r="D127" t="str">
        <f t="shared" si="4"/>
        <v/>
      </c>
      <c r="E127" t="str">
        <f t="shared" si="5"/>
        <v/>
      </c>
      <c r="F127" t="str">
        <f t="shared" si="6"/>
        <v/>
      </c>
      <c r="G127" t="str">
        <f t="shared" si="7"/>
        <v/>
      </c>
    </row>
    <row r="128" spans="3:7" x14ac:dyDescent="0.25">
      <c r="C128">
        <f>'Mappatura processi S-A'!L35</f>
        <v>0</v>
      </c>
      <c r="D128" t="str">
        <f t="shared" si="4"/>
        <v/>
      </c>
      <c r="E128" t="str">
        <f t="shared" si="5"/>
        <v/>
      </c>
      <c r="F128" t="str">
        <f t="shared" si="6"/>
        <v/>
      </c>
      <c r="G128" t="str">
        <f t="shared" si="7"/>
        <v/>
      </c>
    </row>
    <row r="129" spans="3:7" x14ac:dyDescent="0.25">
      <c r="C129">
        <f>'Mappatura processi S-A'!L36</f>
        <v>0</v>
      </c>
      <c r="D129" t="str">
        <f t="shared" si="4"/>
        <v/>
      </c>
      <c r="E129" t="str">
        <f t="shared" si="5"/>
        <v/>
      </c>
      <c r="F129" t="str">
        <f t="shared" si="6"/>
        <v/>
      </c>
      <c r="G129" t="str">
        <f t="shared" si="7"/>
        <v/>
      </c>
    </row>
  </sheetData>
  <mergeCells count="1">
    <mergeCell ref="C13:D13"/>
  </mergeCells>
  <pageMargins left="0.70000000000000007" right="0.70000000000000007" top="0.75" bottom="0.75" header="0.30000000000000004" footer="0.30000000000000004"/>
  <pageSetup paperSize="0" fitToWidth="0" fitToHeight="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
  <sheetViews>
    <sheetView workbookViewId="0"/>
  </sheetViews>
  <sheetFormatPr defaultColWidth="9.140625" defaultRowHeight="15" x14ac:dyDescent="0.25"/>
  <cols>
    <col min="1" max="1" width="5" customWidth="1"/>
    <col min="2" max="2" width="71.42578125" customWidth="1"/>
    <col min="3" max="3" width="79.5703125" bestFit="1" customWidth="1"/>
    <col min="4" max="4" width="9.140625" style="2" customWidth="1"/>
    <col min="5" max="5" width="48" style="2" customWidth="1"/>
    <col min="6" max="8" width="9.140625" style="2" customWidth="1"/>
    <col min="9" max="9" width="29.42578125" style="2" customWidth="1"/>
    <col min="10" max="10" width="9.140625" style="2" customWidth="1"/>
    <col min="11" max="16384" width="9.140625" style="2"/>
  </cols>
  <sheetData>
    <row r="1" spans="1:5" ht="15.75" x14ac:dyDescent="0.25">
      <c r="B1" s="1" t="s">
        <v>0</v>
      </c>
      <c r="C1" s="1"/>
    </row>
    <row r="2" spans="1:5" x14ac:dyDescent="0.25">
      <c r="B2" s="3" t="s">
        <v>1</v>
      </c>
      <c r="C2" s="6"/>
    </row>
    <row r="3" spans="1:5" ht="30" x14ac:dyDescent="0.25">
      <c r="B3" s="4" t="s">
        <v>4</v>
      </c>
      <c r="C3" s="7" t="e">
        <f>VLOOKUP(C2,#REF!,3,0)</f>
        <v>#REF!</v>
      </c>
    </row>
    <row r="4" spans="1:5" hidden="1" x14ac:dyDescent="0.25">
      <c r="B4" s="3" t="s">
        <v>7</v>
      </c>
      <c r="C4" s="6"/>
    </row>
    <row r="5" spans="1:5" ht="238.7" customHeight="1" x14ac:dyDescent="0.25">
      <c r="A5" s="2"/>
      <c r="B5" s="5" t="s">
        <v>5</v>
      </c>
      <c r="C5" s="8" t="e">
        <f>VLOOKUP(C2,#REF!,2)</f>
        <v>#REF!</v>
      </c>
      <c r="E5" s="9"/>
    </row>
  </sheetData>
  <dataValidations count="2">
    <dataValidation type="list" allowBlank="1" showInputMessage="1" showErrorMessage="1" sqref="C4" xr:uid="{00000000-0002-0000-0100-000000000000}">
      <formula1>Profilo_dirigente</formula1>
    </dataValidation>
    <dataValidation type="list" allowBlank="1" showInputMessage="1" showErrorMessage="1" sqref="C2" xr:uid="{00000000-0002-0000-0100-000001000000}">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31541-6FE8-4A3E-A11A-0D934E236B77}">
  <sheetPr>
    <pageSetUpPr fitToPage="1"/>
  </sheetPr>
  <dimension ref="A2:W180"/>
  <sheetViews>
    <sheetView zoomScale="80" zoomScaleNormal="80" workbookViewId="0">
      <selection activeCell="G82" sqref="G82"/>
    </sheetView>
  </sheetViews>
  <sheetFormatPr defaultColWidth="8" defaultRowHeight="12.75" x14ac:dyDescent="0.25"/>
  <cols>
    <col min="1" max="1" width="17" style="63" bestFit="1" customWidth="1"/>
    <col min="2" max="3" width="18.7109375" style="63" customWidth="1"/>
    <col min="4" max="4" width="12.5703125" style="63" customWidth="1"/>
    <col min="5" max="5" width="10.85546875" style="63" customWidth="1"/>
    <col min="6" max="6" width="31.85546875" style="63" customWidth="1"/>
    <col min="7" max="15" width="35" style="63" customWidth="1"/>
    <col min="16" max="16" width="8" style="63"/>
    <col min="17" max="17" width="12.28515625" style="63" bestFit="1" customWidth="1"/>
    <col min="18" max="16384" width="8" style="63"/>
  </cols>
  <sheetData>
    <row r="2" spans="1:17" s="53" customFormat="1" x14ac:dyDescent="0.25">
      <c r="G2" s="53" t="s">
        <v>455</v>
      </c>
      <c r="H2" s="53" t="s">
        <v>460</v>
      </c>
      <c r="I2" s="53" t="s">
        <v>461</v>
      </c>
      <c r="J2" s="53" t="s">
        <v>462</v>
      </c>
      <c r="K2" s="53" t="s">
        <v>463</v>
      </c>
      <c r="L2" s="53" t="s">
        <v>464</v>
      </c>
    </row>
    <row r="3" spans="1:17" ht="21" customHeight="1" thickBot="1" x14ac:dyDescent="0.3">
      <c r="B3" s="52" t="s">
        <v>419</v>
      </c>
      <c r="C3" s="52"/>
      <c r="G3" s="53" t="s">
        <v>456</v>
      </c>
      <c r="H3" s="53" t="s">
        <v>465</v>
      </c>
      <c r="I3" s="53" t="s">
        <v>466</v>
      </c>
    </row>
    <row r="4" spans="1:17" s="53" customFormat="1" ht="35.450000000000003" customHeight="1" thickBot="1" x14ac:dyDescent="0.3">
      <c r="A4" s="168" t="s">
        <v>503</v>
      </c>
      <c r="B4" s="157" t="s">
        <v>195</v>
      </c>
      <c r="C4" s="169"/>
      <c r="D4" s="170" t="s">
        <v>420</v>
      </c>
      <c r="E4" s="170" t="s">
        <v>421</v>
      </c>
      <c r="F4" s="170" t="s">
        <v>422</v>
      </c>
      <c r="G4" s="340" t="s">
        <v>423</v>
      </c>
      <c r="H4" s="341"/>
      <c r="I4" s="341"/>
      <c r="J4" s="341"/>
      <c r="K4" s="341"/>
      <c r="L4" s="341"/>
      <c r="M4" s="341"/>
      <c r="N4" s="342"/>
      <c r="O4" s="171"/>
      <c r="P4" s="169"/>
      <c r="Q4" s="172"/>
    </row>
    <row r="5" spans="1:17" ht="28.5" customHeight="1" thickBot="1" x14ac:dyDescent="0.3">
      <c r="A5" s="389" t="s">
        <v>504</v>
      </c>
      <c r="B5" s="343" t="s">
        <v>270</v>
      </c>
      <c r="C5" s="346" t="s">
        <v>216</v>
      </c>
      <c r="D5" s="190" t="str">
        <f>Q7</f>
        <v>molto basso</v>
      </c>
      <c r="E5" s="190" t="str">
        <f>Q11</f>
        <v>alto</v>
      </c>
      <c r="F5" s="191" t="s">
        <v>516</v>
      </c>
      <c r="G5" s="349" t="s">
        <v>424</v>
      </c>
      <c r="H5" s="349" t="s">
        <v>425</v>
      </c>
      <c r="I5" s="349" t="s">
        <v>426</v>
      </c>
      <c r="J5" s="351" t="s">
        <v>457</v>
      </c>
      <c r="K5" s="351" t="s">
        <v>427</v>
      </c>
      <c r="L5" s="351" t="s">
        <v>428</v>
      </c>
      <c r="M5" s="351" t="s">
        <v>429</v>
      </c>
      <c r="N5" s="351" t="s">
        <v>430</v>
      </c>
      <c r="O5" s="158"/>
      <c r="P5" s="159"/>
      <c r="Q5" s="160"/>
    </row>
    <row r="6" spans="1:17" ht="27.95" customHeight="1" x14ac:dyDescent="0.25">
      <c r="A6" s="390"/>
      <c r="B6" s="344"/>
      <c r="C6" s="347"/>
      <c r="D6" s="55"/>
      <c r="E6" s="55"/>
      <c r="F6" s="55"/>
      <c r="G6" s="350"/>
      <c r="H6" s="350"/>
      <c r="I6" s="350"/>
      <c r="J6" s="352"/>
      <c r="K6" s="352"/>
      <c r="L6" s="352"/>
      <c r="M6" s="352"/>
      <c r="N6" s="352"/>
      <c r="O6" s="161"/>
      <c r="Q6" s="162"/>
    </row>
    <row r="7" spans="1:17" ht="27.95" customHeight="1" thickBot="1" x14ac:dyDescent="0.3">
      <c r="A7" s="390"/>
      <c r="B7" s="344"/>
      <c r="C7" s="347"/>
      <c r="D7" s="55"/>
      <c r="E7" s="55"/>
      <c r="F7" s="55"/>
      <c r="G7" s="63">
        <v>1</v>
      </c>
      <c r="H7" s="63">
        <v>1</v>
      </c>
      <c r="J7" s="63">
        <v>1</v>
      </c>
      <c r="L7" s="63">
        <v>1</v>
      </c>
      <c r="M7" s="63">
        <v>1</v>
      </c>
      <c r="N7" s="63">
        <v>1</v>
      </c>
      <c r="P7" s="63">
        <f>SUM(G7:N7)</f>
        <v>6</v>
      </c>
      <c r="Q7" s="162" t="s">
        <v>501</v>
      </c>
    </row>
    <row r="8" spans="1:17" s="53" customFormat="1" ht="35.450000000000003" customHeight="1" thickBot="1" x14ac:dyDescent="0.3">
      <c r="A8" s="390"/>
      <c r="B8" s="344"/>
      <c r="C8" s="347"/>
      <c r="D8" s="55"/>
      <c r="E8" s="55"/>
      <c r="F8" s="173"/>
      <c r="G8" s="340" t="s">
        <v>431</v>
      </c>
      <c r="H8" s="341"/>
      <c r="I8" s="341"/>
      <c r="J8" s="341"/>
      <c r="K8" s="341"/>
      <c r="L8" s="341"/>
      <c r="M8" s="341"/>
      <c r="N8" s="342"/>
      <c r="O8" s="163"/>
      <c r="Q8" s="164"/>
    </row>
    <row r="9" spans="1:17" ht="18.95" customHeight="1" x14ac:dyDescent="0.25">
      <c r="A9" s="390"/>
      <c r="B9" s="344"/>
      <c r="C9" s="347"/>
      <c r="D9" s="55"/>
      <c r="E9" s="55"/>
      <c r="F9" s="55"/>
      <c r="G9" s="352" t="s">
        <v>432</v>
      </c>
      <c r="H9" s="352" t="s">
        <v>433</v>
      </c>
      <c r="I9" s="352" t="s">
        <v>434</v>
      </c>
      <c r="J9" s="352" t="s">
        <v>458</v>
      </c>
      <c r="K9" s="352" t="s">
        <v>435</v>
      </c>
      <c r="L9" s="352" t="s">
        <v>436</v>
      </c>
      <c r="M9" s="352" t="s">
        <v>437</v>
      </c>
      <c r="N9" s="352" t="s">
        <v>438</v>
      </c>
      <c r="O9" s="352" t="s">
        <v>439</v>
      </c>
      <c r="Q9" s="162"/>
    </row>
    <row r="10" spans="1:17" ht="48" customHeight="1" x14ac:dyDescent="0.25">
      <c r="A10" s="390"/>
      <c r="B10" s="344"/>
      <c r="C10" s="347"/>
      <c r="D10" s="55"/>
      <c r="E10" s="55"/>
      <c r="F10" s="55"/>
      <c r="G10" s="352"/>
      <c r="H10" s="352"/>
      <c r="I10" s="352"/>
      <c r="J10" s="352"/>
      <c r="K10" s="352"/>
      <c r="L10" s="352"/>
      <c r="M10" s="352"/>
      <c r="N10" s="352"/>
      <c r="O10" s="352"/>
      <c r="Q10" s="162"/>
    </row>
    <row r="11" spans="1:17" ht="27.95" customHeight="1" thickBot="1" x14ac:dyDescent="0.3">
      <c r="A11" s="390"/>
      <c r="B11" s="344"/>
      <c r="C11" s="348"/>
      <c r="D11" s="165"/>
      <c r="E11" s="165"/>
      <c r="F11" s="165"/>
      <c r="G11" s="166">
        <v>1</v>
      </c>
      <c r="H11" s="166"/>
      <c r="I11" s="166"/>
      <c r="J11" s="166"/>
      <c r="K11" s="166"/>
      <c r="L11" s="166"/>
      <c r="M11" s="166"/>
      <c r="N11" s="166"/>
      <c r="O11" s="166"/>
      <c r="P11" s="166">
        <f>SUM(G11:O11)</f>
        <v>1</v>
      </c>
      <c r="Q11" s="167" t="s">
        <v>505</v>
      </c>
    </row>
    <row r="12" spans="1:17" ht="24" thickBot="1" x14ac:dyDescent="0.3">
      <c r="A12" s="390"/>
      <c r="B12" s="344"/>
      <c r="C12" s="62"/>
      <c r="D12" s="56"/>
      <c r="E12" s="56"/>
      <c r="F12" s="56"/>
      <c r="G12" s="340" t="s">
        <v>423</v>
      </c>
      <c r="H12" s="341"/>
      <c r="I12" s="341"/>
      <c r="J12" s="341"/>
      <c r="K12" s="341"/>
      <c r="L12" s="341"/>
      <c r="M12" s="341"/>
      <c r="N12" s="342"/>
      <c r="Q12" s="162"/>
    </row>
    <row r="13" spans="1:17" ht="27.95" customHeight="1" thickBot="1" x14ac:dyDescent="0.3">
      <c r="A13" s="390"/>
      <c r="B13" s="344"/>
      <c r="C13" s="346" t="s">
        <v>218</v>
      </c>
      <c r="D13" s="190" t="str">
        <f>Q15</f>
        <v>basso</v>
      </c>
      <c r="E13" s="190" t="str">
        <f>Q19</f>
        <v>alto</v>
      </c>
      <c r="F13" s="191" t="s">
        <v>516</v>
      </c>
      <c r="G13" s="349" t="s">
        <v>424</v>
      </c>
      <c r="H13" s="349" t="s">
        <v>425</v>
      </c>
      <c r="I13" s="349" t="s">
        <v>426</v>
      </c>
      <c r="J13" s="351" t="s">
        <v>457</v>
      </c>
      <c r="K13" s="351" t="s">
        <v>427</v>
      </c>
      <c r="L13" s="351" t="s">
        <v>428</v>
      </c>
      <c r="M13" s="351" t="s">
        <v>429</v>
      </c>
      <c r="N13" s="351" t="s">
        <v>430</v>
      </c>
      <c r="O13" s="158"/>
      <c r="P13" s="159"/>
      <c r="Q13" s="160"/>
    </row>
    <row r="14" spans="1:17" ht="27.95" customHeight="1" x14ac:dyDescent="0.25">
      <c r="A14" s="390"/>
      <c r="B14" s="344"/>
      <c r="C14" s="347"/>
      <c r="D14" s="55"/>
      <c r="E14" s="55"/>
      <c r="F14" s="55"/>
      <c r="G14" s="350"/>
      <c r="H14" s="350"/>
      <c r="I14" s="350"/>
      <c r="J14" s="352"/>
      <c r="K14" s="352"/>
      <c r="L14" s="352"/>
      <c r="M14" s="352"/>
      <c r="N14" s="352"/>
      <c r="O14" s="161"/>
      <c r="Q14" s="162"/>
    </row>
    <row r="15" spans="1:17" ht="27.95" customHeight="1" thickBot="1" x14ac:dyDescent="0.3">
      <c r="A15" s="390"/>
      <c r="B15" s="344"/>
      <c r="C15" s="347"/>
      <c r="D15" s="55"/>
      <c r="E15" s="55"/>
      <c r="F15" s="55"/>
      <c r="G15" s="63">
        <v>1</v>
      </c>
      <c r="H15" s="63">
        <v>1</v>
      </c>
      <c r="I15" s="63">
        <v>1</v>
      </c>
      <c r="N15" s="63">
        <v>1</v>
      </c>
      <c r="P15" s="63">
        <f>SUM(G15:N15)</f>
        <v>4</v>
      </c>
      <c r="Q15" s="162" t="str">
        <f>IF(P15&gt;=4,"basso",IF(P15=3,"medio",IF(P15&lt;=2,"alto")))</f>
        <v>basso</v>
      </c>
    </row>
    <row r="16" spans="1:17" ht="27.95" customHeight="1" thickBot="1" x14ac:dyDescent="0.3">
      <c r="A16" s="390"/>
      <c r="B16" s="344"/>
      <c r="C16" s="347"/>
      <c r="D16" s="55"/>
      <c r="E16" s="55"/>
      <c r="F16" s="173"/>
      <c r="G16" s="340" t="s">
        <v>431</v>
      </c>
      <c r="H16" s="341"/>
      <c r="I16" s="341"/>
      <c r="J16" s="341"/>
      <c r="K16" s="341"/>
      <c r="L16" s="341"/>
      <c r="M16" s="341"/>
      <c r="N16" s="342"/>
      <c r="O16" s="163"/>
      <c r="P16" s="53"/>
      <c r="Q16" s="164"/>
    </row>
    <row r="17" spans="1:23" ht="27.95" customHeight="1" x14ac:dyDescent="0.25">
      <c r="A17" s="390"/>
      <c r="B17" s="344"/>
      <c r="C17" s="347"/>
      <c r="D17" s="55"/>
      <c r="E17" s="55"/>
      <c r="F17" s="55"/>
      <c r="G17" s="352" t="s">
        <v>432</v>
      </c>
      <c r="H17" s="352" t="s">
        <v>440</v>
      </c>
      <c r="I17" s="352" t="s">
        <v>434</v>
      </c>
      <c r="J17" s="352" t="s">
        <v>458</v>
      </c>
      <c r="K17" s="352" t="s">
        <v>435</v>
      </c>
      <c r="L17" s="352" t="s">
        <v>436</v>
      </c>
      <c r="M17" s="352" t="s">
        <v>437</v>
      </c>
      <c r="N17" s="352" t="s">
        <v>438</v>
      </c>
      <c r="O17" s="352" t="s">
        <v>439</v>
      </c>
      <c r="Q17" s="162"/>
    </row>
    <row r="18" spans="1:23" ht="27.95" customHeight="1" x14ac:dyDescent="0.25">
      <c r="A18" s="390"/>
      <c r="B18" s="344"/>
      <c r="C18" s="347"/>
      <c r="D18" s="55"/>
      <c r="E18" s="55"/>
      <c r="F18" s="55"/>
      <c r="G18" s="352"/>
      <c r="H18" s="352"/>
      <c r="I18" s="352"/>
      <c r="J18" s="352"/>
      <c r="K18" s="352"/>
      <c r="L18" s="352"/>
      <c r="M18" s="352"/>
      <c r="N18" s="352"/>
      <c r="O18" s="352"/>
      <c r="Q18" s="162"/>
    </row>
    <row r="19" spans="1:23" ht="27.95" customHeight="1" thickBot="1" x14ac:dyDescent="0.3">
      <c r="A19" s="390"/>
      <c r="B19" s="344"/>
      <c r="C19" s="348"/>
      <c r="D19" s="165"/>
      <c r="E19" s="165"/>
      <c r="F19" s="165"/>
      <c r="G19" s="166">
        <v>1</v>
      </c>
      <c r="H19" s="166"/>
      <c r="I19" s="166"/>
      <c r="J19" s="166"/>
      <c r="K19" s="166"/>
      <c r="L19" s="166"/>
      <c r="M19" s="166"/>
      <c r="N19" s="166"/>
      <c r="O19" s="166"/>
      <c r="P19" s="166">
        <f>SUM(G19:O19)</f>
        <v>1</v>
      </c>
      <c r="Q19" s="167" t="s">
        <v>505</v>
      </c>
    </row>
    <row r="20" spans="1:23" ht="24" thickBot="1" x14ac:dyDescent="0.3">
      <c r="A20" s="390"/>
      <c r="B20" s="344"/>
      <c r="C20" s="62"/>
      <c r="D20" s="56"/>
      <c r="E20" s="56"/>
      <c r="F20" s="56"/>
      <c r="G20" s="340" t="s">
        <v>423</v>
      </c>
      <c r="H20" s="341"/>
      <c r="I20" s="341"/>
      <c r="J20" s="341"/>
      <c r="K20" s="341"/>
      <c r="L20" s="341"/>
      <c r="M20" s="341"/>
      <c r="N20" s="342"/>
      <c r="Q20" s="162"/>
    </row>
    <row r="21" spans="1:23" ht="27.95" customHeight="1" thickBot="1" x14ac:dyDescent="0.3">
      <c r="A21" s="390"/>
      <c r="B21" s="344"/>
      <c r="C21" s="353" t="s">
        <v>454</v>
      </c>
      <c r="D21" s="190" t="str">
        <f>Q23</f>
        <v>basso</v>
      </c>
      <c r="E21" s="190" t="str">
        <f>Q27</f>
        <v>alto</v>
      </c>
      <c r="F21" s="193" t="str">
        <f>IF(AND(D21="basso",E21="basso"),"basso",IF(AND(D21="basso",E21="medio"),"basso",IF(AND(D21="basso",E21="alto"),"medio",IF(AND(D21="medio",E21="basso"),"basso",IF(AND(D21="medio",E21="medio"),"medio",IF(AND(D21="medio",E21="alto"),"alto",IF(AND(D21="alto",E21="basso"),"medio",IF(AND(D21="alto",E21="medio"),"alto",IF(AND(D21="alto",E21="alto"),"alto")))))))))</f>
        <v>medio</v>
      </c>
      <c r="G21" s="349" t="s">
        <v>424</v>
      </c>
      <c r="H21" s="349" t="s">
        <v>425</v>
      </c>
      <c r="I21" s="349" t="s">
        <v>426</v>
      </c>
      <c r="J21" s="351" t="s">
        <v>457</v>
      </c>
      <c r="K21" s="351" t="s">
        <v>427</v>
      </c>
      <c r="L21" s="351" t="s">
        <v>428</v>
      </c>
      <c r="M21" s="351" t="s">
        <v>429</v>
      </c>
      <c r="N21" s="351" t="s">
        <v>430</v>
      </c>
      <c r="O21" s="158"/>
      <c r="P21" s="159"/>
      <c r="Q21" s="160"/>
    </row>
    <row r="22" spans="1:23" ht="27.95" customHeight="1" x14ac:dyDescent="0.25">
      <c r="A22" s="390"/>
      <c r="B22" s="344"/>
      <c r="C22" s="354"/>
      <c r="D22" s="55"/>
      <c r="E22" s="55"/>
      <c r="F22" s="55"/>
      <c r="G22" s="350"/>
      <c r="H22" s="350"/>
      <c r="I22" s="350"/>
      <c r="J22" s="352"/>
      <c r="K22" s="352"/>
      <c r="L22" s="352"/>
      <c r="M22" s="352"/>
      <c r="N22" s="352"/>
      <c r="O22" s="161"/>
      <c r="Q22" s="162"/>
    </row>
    <row r="23" spans="1:23" ht="27.95" customHeight="1" thickBot="1" x14ac:dyDescent="0.3">
      <c r="A23" s="390"/>
      <c r="B23" s="344"/>
      <c r="C23" s="354"/>
      <c r="D23" s="55"/>
      <c r="E23" s="55"/>
      <c r="F23" s="55"/>
      <c r="G23" s="63">
        <v>1</v>
      </c>
      <c r="H23" s="63">
        <v>1</v>
      </c>
      <c r="I23" s="63">
        <v>1</v>
      </c>
      <c r="N23" s="63">
        <v>1</v>
      </c>
      <c r="P23" s="63">
        <f>SUM(G23:N23)</f>
        <v>4</v>
      </c>
      <c r="Q23" s="162" t="str">
        <f>IF(P23&gt;=4,"basso",IF(P23=3,"medio",IF(P23&lt;=2,"alto")))</f>
        <v>basso</v>
      </c>
    </row>
    <row r="24" spans="1:23" ht="27.95" customHeight="1" thickBot="1" x14ac:dyDescent="0.3">
      <c r="A24" s="390"/>
      <c r="B24" s="344"/>
      <c r="C24" s="354"/>
      <c r="D24" s="55"/>
      <c r="E24" s="55"/>
      <c r="F24" s="173"/>
      <c r="G24" s="340" t="s">
        <v>431</v>
      </c>
      <c r="H24" s="341"/>
      <c r="I24" s="341"/>
      <c r="J24" s="341"/>
      <c r="K24" s="341"/>
      <c r="L24" s="341"/>
      <c r="M24" s="341"/>
      <c r="N24" s="342"/>
      <c r="O24" s="163"/>
      <c r="P24" s="53"/>
      <c r="Q24" s="164"/>
    </row>
    <row r="25" spans="1:23" ht="27.95" customHeight="1" x14ac:dyDescent="0.25">
      <c r="A25" s="390"/>
      <c r="B25" s="344"/>
      <c r="C25" s="354"/>
      <c r="D25" s="55"/>
      <c r="E25" s="55"/>
      <c r="F25" s="55"/>
      <c r="G25" s="352" t="s">
        <v>432</v>
      </c>
      <c r="H25" s="352" t="s">
        <v>440</v>
      </c>
      <c r="I25" s="352" t="s">
        <v>434</v>
      </c>
      <c r="J25" s="352" t="s">
        <v>458</v>
      </c>
      <c r="K25" s="352" t="s">
        <v>435</v>
      </c>
      <c r="L25" s="352" t="s">
        <v>436</v>
      </c>
      <c r="M25" s="352" t="s">
        <v>437</v>
      </c>
      <c r="N25" s="352" t="s">
        <v>438</v>
      </c>
      <c r="O25" s="352" t="s">
        <v>439</v>
      </c>
      <c r="Q25" s="162"/>
    </row>
    <row r="26" spans="1:23" ht="27.95" customHeight="1" x14ac:dyDescent="0.25">
      <c r="A26" s="390"/>
      <c r="B26" s="344"/>
      <c r="C26" s="354"/>
      <c r="D26" s="55"/>
      <c r="E26" s="55"/>
      <c r="F26" s="55"/>
      <c r="G26" s="352"/>
      <c r="H26" s="352"/>
      <c r="I26" s="352"/>
      <c r="J26" s="352"/>
      <c r="K26" s="352"/>
      <c r="L26" s="352"/>
      <c r="M26" s="352"/>
      <c r="N26" s="352"/>
      <c r="O26" s="352"/>
      <c r="Q26" s="162"/>
    </row>
    <row r="27" spans="1:23" ht="27.95" customHeight="1" thickBot="1" x14ac:dyDescent="0.3">
      <c r="A27" s="391"/>
      <c r="B27" s="345"/>
      <c r="C27" s="355"/>
      <c r="D27" s="165"/>
      <c r="E27" s="165"/>
      <c r="F27" s="165"/>
      <c r="G27" s="166">
        <v>1</v>
      </c>
      <c r="H27" s="166"/>
      <c r="I27" s="166"/>
      <c r="J27" s="166"/>
      <c r="K27" s="166">
        <v>1</v>
      </c>
      <c r="L27" s="166"/>
      <c r="M27" s="166"/>
      <c r="N27" s="166"/>
      <c r="O27" s="166"/>
      <c r="P27" s="166">
        <f>SUM(G27:O27)</f>
        <v>2</v>
      </c>
      <c r="Q27" s="167" t="s">
        <v>505</v>
      </c>
    </row>
    <row r="28" spans="1:23" x14ac:dyDescent="0.25">
      <c r="B28" s="62"/>
      <c r="C28" s="62"/>
      <c r="D28" s="56"/>
      <c r="E28" s="56"/>
      <c r="F28" s="56"/>
    </row>
    <row r="29" spans="1:23" ht="43.5" customHeight="1" x14ac:dyDescent="0.25">
      <c r="B29" s="62"/>
      <c r="C29" s="62"/>
      <c r="D29" s="56"/>
      <c r="E29" s="56"/>
      <c r="F29" s="216" t="s">
        <v>561</v>
      </c>
      <c r="G29" s="370" t="s">
        <v>565</v>
      </c>
      <c r="H29" s="371"/>
      <c r="I29" s="371"/>
      <c r="J29" s="371"/>
      <c r="K29" s="371"/>
      <c r="L29" s="371"/>
      <c r="M29" s="371"/>
      <c r="N29" s="371"/>
      <c r="O29" s="371"/>
      <c r="P29" s="371"/>
      <c r="Q29" s="371"/>
    </row>
    <row r="30" spans="1:23" ht="13.5" thickBot="1" x14ac:dyDescent="0.3">
      <c r="B30" s="62"/>
      <c r="C30" s="62"/>
      <c r="D30" s="56"/>
      <c r="E30" s="56"/>
      <c r="F30" s="56"/>
    </row>
    <row r="31" spans="1:23" ht="27.95" customHeight="1" thickBot="1" x14ac:dyDescent="0.3">
      <c r="C31" s="176"/>
      <c r="D31" s="170" t="s">
        <v>420</v>
      </c>
      <c r="E31" s="170" t="s">
        <v>421</v>
      </c>
      <c r="F31" s="170" t="s">
        <v>422</v>
      </c>
      <c r="G31" s="340" t="s">
        <v>423</v>
      </c>
      <c r="H31" s="341"/>
      <c r="I31" s="341"/>
      <c r="J31" s="341"/>
      <c r="K31" s="341"/>
      <c r="L31" s="341"/>
      <c r="M31" s="341"/>
      <c r="N31" s="342"/>
      <c r="O31" s="171"/>
      <c r="P31" s="169"/>
      <c r="Q31" s="172"/>
      <c r="R31" s="53"/>
      <c r="S31" s="53"/>
      <c r="T31" s="53"/>
      <c r="U31" s="53"/>
      <c r="V31" s="53"/>
      <c r="W31" s="53"/>
    </row>
    <row r="32" spans="1:23" ht="50.25" customHeight="1" thickBot="1" x14ac:dyDescent="0.3">
      <c r="A32" s="389" t="s">
        <v>507</v>
      </c>
      <c r="B32" s="356" t="s">
        <v>560</v>
      </c>
      <c r="C32" s="359" t="s">
        <v>441</v>
      </c>
      <c r="D32" s="194" t="str">
        <f>Q34</f>
        <v>molto bassa</v>
      </c>
      <c r="E32" s="194" t="str">
        <f>Q38</f>
        <v>altissima</v>
      </c>
      <c r="F32" s="193" t="s">
        <v>516</v>
      </c>
      <c r="G32" s="350" t="s">
        <v>424</v>
      </c>
      <c r="H32" s="350" t="s">
        <v>425</v>
      </c>
      <c r="I32" s="350" t="s">
        <v>426</v>
      </c>
      <c r="J32" s="352" t="s">
        <v>457</v>
      </c>
      <c r="K32" s="352" t="s">
        <v>427</v>
      </c>
      <c r="L32" s="352" t="s">
        <v>428</v>
      </c>
      <c r="M32" s="352" t="s">
        <v>429</v>
      </c>
      <c r="N32" s="352" t="s">
        <v>430</v>
      </c>
      <c r="O32" s="161"/>
      <c r="Q32" s="162"/>
    </row>
    <row r="33" spans="1:23" ht="40.5" hidden="1" customHeight="1" x14ac:dyDescent="0.25">
      <c r="A33" s="390"/>
      <c r="B33" s="357"/>
      <c r="C33" s="360"/>
      <c r="D33" s="55"/>
      <c r="E33" s="55"/>
      <c r="F33" s="183"/>
      <c r="G33" s="350"/>
      <c r="H33" s="350"/>
      <c r="I33" s="350"/>
      <c r="J33" s="352"/>
      <c r="K33" s="352"/>
      <c r="L33" s="352"/>
      <c r="M33" s="352"/>
      <c r="N33" s="352"/>
      <c r="O33" s="161"/>
      <c r="Q33" s="162"/>
    </row>
    <row r="34" spans="1:23" ht="27.95" customHeight="1" thickBot="1" x14ac:dyDescent="0.3">
      <c r="A34" s="390"/>
      <c r="B34" s="357"/>
      <c r="C34" s="360"/>
      <c r="D34" s="55"/>
      <c r="E34" s="55"/>
      <c r="F34" s="183"/>
      <c r="G34" s="63">
        <v>1</v>
      </c>
      <c r="H34" s="63">
        <v>1</v>
      </c>
      <c r="I34" s="63">
        <v>1</v>
      </c>
      <c r="K34" s="63">
        <v>1</v>
      </c>
      <c r="L34" s="63">
        <v>1</v>
      </c>
      <c r="N34" s="63">
        <v>1</v>
      </c>
      <c r="P34" s="63">
        <f>SUM(G34:N34)</f>
        <v>6</v>
      </c>
      <c r="Q34" s="162" t="s">
        <v>506</v>
      </c>
    </row>
    <row r="35" spans="1:23" ht="27" customHeight="1" thickBot="1" x14ac:dyDescent="0.3">
      <c r="A35" s="390"/>
      <c r="B35" s="357"/>
      <c r="C35" s="360"/>
      <c r="D35" s="55"/>
      <c r="E35" s="55"/>
      <c r="F35" s="183"/>
      <c r="G35" s="340" t="s">
        <v>431</v>
      </c>
      <c r="H35" s="341"/>
      <c r="I35" s="341"/>
      <c r="J35" s="341"/>
      <c r="K35" s="341"/>
      <c r="L35" s="341"/>
      <c r="M35" s="341"/>
      <c r="N35" s="342"/>
      <c r="O35" s="163"/>
      <c r="P35" s="53"/>
      <c r="Q35" s="164"/>
      <c r="R35" s="53"/>
      <c r="S35" s="53"/>
      <c r="T35" s="53"/>
      <c r="U35" s="53"/>
      <c r="V35" s="53"/>
      <c r="W35" s="53"/>
    </row>
    <row r="36" spans="1:23" ht="27" customHeight="1" x14ac:dyDescent="0.25">
      <c r="A36" s="390"/>
      <c r="B36" s="357"/>
      <c r="C36" s="360"/>
      <c r="D36" s="55"/>
      <c r="E36" s="55"/>
      <c r="F36" s="183"/>
      <c r="G36" s="352" t="s">
        <v>432</v>
      </c>
      <c r="H36" s="352" t="s">
        <v>440</v>
      </c>
      <c r="I36" s="352" t="s">
        <v>434</v>
      </c>
      <c r="J36" s="352" t="s">
        <v>458</v>
      </c>
      <c r="K36" s="352" t="s">
        <v>435</v>
      </c>
      <c r="L36" s="352" t="s">
        <v>436</v>
      </c>
      <c r="M36" s="352" t="s">
        <v>437</v>
      </c>
      <c r="N36" s="352" t="s">
        <v>438</v>
      </c>
      <c r="O36" s="352" t="s">
        <v>439</v>
      </c>
      <c r="Q36" s="162"/>
    </row>
    <row r="37" spans="1:23" ht="42" customHeight="1" x14ac:dyDescent="0.25">
      <c r="A37" s="390"/>
      <c r="B37" s="357"/>
      <c r="C37" s="360"/>
      <c r="D37" s="55"/>
      <c r="E37" s="55"/>
      <c r="F37" s="183"/>
      <c r="G37" s="352"/>
      <c r="H37" s="352"/>
      <c r="I37" s="352"/>
      <c r="J37" s="352"/>
      <c r="K37" s="352"/>
      <c r="L37" s="352"/>
      <c r="M37" s="352"/>
      <c r="N37" s="352"/>
      <c r="O37" s="352"/>
      <c r="Q37" s="162"/>
    </row>
    <row r="38" spans="1:23" ht="27" customHeight="1" thickBot="1" x14ac:dyDescent="0.3">
      <c r="A38" s="390"/>
      <c r="B38" s="357"/>
      <c r="C38" s="361"/>
      <c r="D38" s="165"/>
      <c r="E38" s="165"/>
      <c r="F38" s="184"/>
      <c r="G38" s="166">
        <v>1</v>
      </c>
      <c r="H38" s="166"/>
      <c r="I38" s="166"/>
      <c r="J38" s="166"/>
      <c r="K38" s="166"/>
      <c r="L38" s="166"/>
      <c r="M38" s="166"/>
      <c r="N38" s="166"/>
      <c r="O38" s="166"/>
      <c r="P38" s="166">
        <f>SUM(G38:O38)</f>
        <v>1</v>
      </c>
      <c r="Q38" s="167" t="s">
        <v>502</v>
      </c>
    </row>
    <row r="39" spans="1:23" ht="27" customHeight="1" thickBot="1" x14ac:dyDescent="0.3">
      <c r="A39" s="390"/>
      <c r="B39" s="357"/>
      <c r="C39" s="58"/>
      <c r="D39" s="181"/>
      <c r="E39" s="181"/>
      <c r="F39" s="181"/>
      <c r="G39" s="364" t="s">
        <v>423</v>
      </c>
      <c r="H39" s="365"/>
      <c r="I39" s="365"/>
      <c r="J39" s="365"/>
      <c r="K39" s="365"/>
      <c r="L39" s="365"/>
      <c r="M39" s="365"/>
      <c r="N39" s="366"/>
    </row>
    <row r="40" spans="1:23" ht="27" customHeight="1" thickBot="1" x14ac:dyDescent="0.3">
      <c r="A40" s="390"/>
      <c r="B40" s="357"/>
      <c r="C40" s="359" t="s">
        <v>442</v>
      </c>
      <c r="D40" s="194" t="str">
        <f>Q42</f>
        <v>alta</v>
      </c>
      <c r="E40" s="194" t="str">
        <f>Q46</f>
        <v>alto</v>
      </c>
      <c r="F40" s="192" t="s">
        <v>505</v>
      </c>
      <c r="G40" s="349" t="s">
        <v>424</v>
      </c>
      <c r="H40" s="349" t="s">
        <v>425</v>
      </c>
      <c r="I40" s="362" t="s">
        <v>426</v>
      </c>
      <c r="J40" s="351" t="s">
        <v>457</v>
      </c>
      <c r="K40" s="351" t="s">
        <v>427</v>
      </c>
      <c r="L40" s="351" t="s">
        <v>428</v>
      </c>
      <c r="M40" s="351" t="s">
        <v>429</v>
      </c>
      <c r="N40" s="351" t="s">
        <v>430</v>
      </c>
      <c r="O40" s="158"/>
      <c r="P40" s="159"/>
      <c r="Q40" s="160"/>
    </row>
    <row r="41" spans="1:23" ht="27" customHeight="1" x14ac:dyDescent="0.25">
      <c r="A41" s="390"/>
      <c r="B41" s="357"/>
      <c r="C41" s="360"/>
      <c r="D41" s="55"/>
      <c r="E41" s="55"/>
      <c r="F41" s="183"/>
      <c r="G41" s="350"/>
      <c r="H41" s="350"/>
      <c r="I41" s="363"/>
      <c r="J41" s="352"/>
      <c r="K41" s="352"/>
      <c r="L41" s="352"/>
      <c r="M41" s="352"/>
      <c r="N41" s="352"/>
      <c r="O41" s="161"/>
      <c r="Q41" s="162"/>
    </row>
    <row r="42" spans="1:23" ht="27" customHeight="1" thickBot="1" x14ac:dyDescent="0.3">
      <c r="A42" s="390"/>
      <c r="B42" s="357"/>
      <c r="C42" s="360"/>
      <c r="D42" s="55"/>
      <c r="E42" s="55"/>
      <c r="F42" s="183"/>
      <c r="G42" s="63">
        <v>1</v>
      </c>
      <c r="H42" s="63">
        <v>1</v>
      </c>
      <c r="P42" s="63">
        <f>SUM(G42:N42)</f>
        <v>2</v>
      </c>
      <c r="Q42" s="162" t="s">
        <v>520</v>
      </c>
    </row>
    <row r="43" spans="1:23" ht="27" customHeight="1" thickBot="1" x14ac:dyDescent="0.3">
      <c r="A43" s="390"/>
      <c r="B43" s="357"/>
      <c r="C43" s="360"/>
      <c r="D43" s="55"/>
      <c r="E43" s="55"/>
      <c r="F43" s="183"/>
      <c r="G43" s="341" t="s">
        <v>431</v>
      </c>
      <c r="H43" s="341"/>
      <c r="I43" s="341"/>
      <c r="J43" s="341"/>
      <c r="K43" s="341"/>
      <c r="L43" s="341"/>
      <c r="M43" s="341"/>
      <c r="N43" s="342"/>
      <c r="O43" s="163"/>
      <c r="P43" s="53"/>
      <c r="Q43" s="164"/>
    </row>
    <row r="44" spans="1:23" ht="27" customHeight="1" x14ac:dyDescent="0.25">
      <c r="A44" s="390"/>
      <c r="B44" s="357"/>
      <c r="C44" s="360"/>
      <c r="D44" s="55"/>
      <c r="E44" s="55"/>
      <c r="F44" s="183"/>
      <c r="G44" s="352" t="s">
        <v>432</v>
      </c>
      <c r="H44" s="352" t="s">
        <v>440</v>
      </c>
      <c r="I44" s="352" t="s">
        <v>434</v>
      </c>
      <c r="J44" s="352" t="s">
        <v>458</v>
      </c>
      <c r="K44" s="352" t="s">
        <v>435</v>
      </c>
      <c r="L44" s="352" t="s">
        <v>436</v>
      </c>
      <c r="M44" s="352" t="s">
        <v>437</v>
      </c>
      <c r="N44" s="352" t="s">
        <v>438</v>
      </c>
      <c r="O44" s="352" t="s">
        <v>439</v>
      </c>
      <c r="Q44" s="162"/>
    </row>
    <row r="45" spans="1:23" ht="27" customHeight="1" x14ac:dyDescent="0.25">
      <c r="A45" s="390"/>
      <c r="B45" s="357"/>
      <c r="C45" s="360"/>
      <c r="D45" s="55"/>
      <c r="E45" s="55"/>
      <c r="F45" s="183"/>
      <c r="G45" s="352"/>
      <c r="H45" s="352"/>
      <c r="I45" s="352"/>
      <c r="J45" s="352"/>
      <c r="K45" s="352"/>
      <c r="L45" s="352"/>
      <c r="M45" s="352"/>
      <c r="N45" s="352"/>
      <c r="O45" s="352"/>
      <c r="Q45" s="162"/>
    </row>
    <row r="46" spans="1:23" ht="27" customHeight="1" thickBot="1" x14ac:dyDescent="0.3">
      <c r="A46" s="390"/>
      <c r="B46" s="357"/>
      <c r="C46" s="361"/>
      <c r="D46" s="165"/>
      <c r="E46" s="165"/>
      <c r="F46" s="184"/>
      <c r="G46" s="166">
        <v>1</v>
      </c>
      <c r="H46" s="166"/>
      <c r="I46" s="166"/>
      <c r="J46" s="166"/>
      <c r="K46" s="166"/>
      <c r="L46" s="166"/>
      <c r="M46" s="166"/>
      <c r="N46" s="166"/>
      <c r="O46" s="166"/>
      <c r="P46" s="166">
        <f>SUM(G46:O46)</f>
        <v>1</v>
      </c>
      <c r="Q46" s="167" t="s">
        <v>505</v>
      </c>
    </row>
    <row r="47" spans="1:23" ht="27" customHeight="1" thickBot="1" x14ac:dyDescent="0.3">
      <c r="A47" s="390"/>
      <c r="B47" s="357"/>
      <c r="C47" s="58"/>
      <c r="D47" s="181"/>
      <c r="E47" s="181"/>
      <c r="F47" s="181"/>
      <c r="G47" s="340" t="s">
        <v>423</v>
      </c>
      <c r="H47" s="341"/>
      <c r="I47" s="341"/>
      <c r="J47" s="341"/>
      <c r="K47" s="341"/>
      <c r="L47" s="341"/>
      <c r="M47" s="341"/>
      <c r="N47" s="342"/>
    </row>
    <row r="48" spans="1:23" ht="27" customHeight="1" thickBot="1" x14ac:dyDescent="0.3">
      <c r="A48" s="390"/>
      <c r="B48" s="357"/>
      <c r="C48" s="359" t="s">
        <v>443</v>
      </c>
      <c r="D48" s="194" t="str">
        <f>Q50</f>
        <v>basso</v>
      </c>
      <c r="E48" s="194" t="str">
        <f>Q54</f>
        <v>alto</v>
      </c>
      <c r="F48" s="193" t="str">
        <f>IF(AND(D48="basso",E48="basso"),"basso",IF(AND(D48="basso",E48="medio"),"basso",IF(AND(D48="basso",E48="alto"),"medio",IF(AND(D48="medio",E48="basso"),"basso",IF(AND(D48="medio",E48="medio"),"medio",IF(AND(D48="medio",E48="alto"),"alto",IF(AND(D48="alto",E48="basso"),"medio",IF(AND(D48="alto",E48="medio"),"alto",IF(AND(D48="alto",E48="alto"),"alto")))))))))</f>
        <v>medio</v>
      </c>
      <c r="G48" s="349" t="s">
        <v>424</v>
      </c>
      <c r="H48" s="349" t="s">
        <v>425</v>
      </c>
      <c r="I48" s="349" t="s">
        <v>426</v>
      </c>
      <c r="J48" s="351" t="s">
        <v>457</v>
      </c>
      <c r="K48" s="351" t="s">
        <v>427</v>
      </c>
      <c r="L48" s="351" t="s">
        <v>428</v>
      </c>
      <c r="M48" s="351" t="s">
        <v>429</v>
      </c>
      <c r="N48" s="351" t="s">
        <v>430</v>
      </c>
      <c r="O48" s="158"/>
      <c r="P48" s="159"/>
      <c r="Q48" s="160"/>
    </row>
    <row r="49" spans="1:17" ht="27" customHeight="1" x14ac:dyDescent="0.25">
      <c r="A49" s="390"/>
      <c r="B49" s="357"/>
      <c r="C49" s="360"/>
      <c r="D49" s="55"/>
      <c r="E49" s="55"/>
      <c r="F49" s="183"/>
      <c r="G49" s="350"/>
      <c r="H49" s="350"/>
      <c r="I49" s="350"/>
      <c r="J49" s="352"/>
      <c r="K49" s="352"/>
      <c r="L49" s="352"/>
      <c r="M49" s="352"/>
      <c r="N49" s="352"/>
      <c r="O49" s="161"/>
      <c r="Q49" s="162"/>
    </row>
    <row r="50" spans="1:17" ht="27" customHeight="1" thickBot="1" x14ac:dyDescent="0.3">
      <c r="A50" s="390"/>
      <c r="B50" s="357"/>
      <c r="C50" s="360"/>
      <c r="D50" s="55"/>
      <c r="E50" s="55"/>
      <c r="F50" s="183"/>
      <c r="G50" s="63">
        <v>1</v>
      </c>
      <c r="H50" s="63">
        <v>1</v>
      </c>
      <c r="M50" s="63">
        <v>1</v>
      </c>
      <c r="N50" s="63">
        <v>1</v>
      </c>
      <c r="P50" s="63">
        <f>SUM(G50:N50)</f>
        <v>4</v>
      </c>
      <c r="Q50" s="162" t="str">
        <f>IF(P50&gt;=4,"basso",IF(P50=3,"medio",IF(P50&lt;=2,"alto")))</f>
        <v>basso</v>
      </c>
    </row>
    <row r="51" spans="1:17" ht="27" customHeight="1" thickBot="1" x14ac:dyDescent="0.3">
      <c r="A51" s="390"/>
      <c r="B51" s="357"/>
      <c r="C51" s="360"/>
      <c r="D51" s="55"/>
      <c r="E51" s="55"/>
      <c r="F51" s="183"/>
      <c r="G51" s="341" t="s">
        <v>431</v>
      </c>
      <c r="H51" s="341"/>
      <c r="I51" s="341"/>
      <c r="J51" s="341"/>
      <c r="K51" s="341"/>
      <c r="L51" s="341"/>
      <c r="M51" s="341"/>
      <c r="N51" s="342"/>
      <c r="O51" s="163"/>
      <c r="P51" s="53"/>
      <c r="Q51" s="164"/>
    </row>
    <row r="52" spans="1:17" ht="27" customHeight="1" x14ac:dyDescent="0.25">
      <c r="A52" s="390"/>
      <c r="B52" s="357"/>
      <c r="C52" s="360"/>
      <c r="D52" s="55"/>
      <c r="E52" s="55"/>
      <c r="F52" s="183"/>
      <c r="G52" s="352" t="s">
        <v>432</v>
      </c>
      <c r="H52" s="352" t="s">
        <v>440</v>
      </c>
      <c r="I52" s="352" t="s">
        <v>434</v>
      </c>
      <c r="J52" s="352" t="s">
        <v>458</v>
      </c>
      <c r="K52" s="352" t="s">
        <v>435</v>
      </c>
      <c r="L52" s="352" t="s">
        <v>436</v>
      </c>
      <c r="M52" s="352" t="s">
        <v>437</v>
      </c>
      <c r="N52" s="352" t="s">
        <v>438</v>
      </c>
      <c r="O52" s="352" t="s">
        <v>439</v>
      </c>
      <c r="Q52" s="162"/>
    </row>
    <row r="53" spans="1:17" ht="27" customHeight="1" x14ac:dyDescent="0.25">
      <c r="A53" s="390"/>
      <c r="B53" s="357"/>
      <c r="C53" s="360"/>
      <c r="D53" s="55"/>
      <c r="E53" s="55"/>
      <c r="F53" s="183"/>
      <c r="G53" s="352"/>
      <c r="H53" s="352"/>
      <c r="I53" s="352"/>
      <c r="J53" s="352"/>
      <c r="K53" s="352"/>
      <c r="L53" s="352"/>
      <c r="M53" s="352"/>
      <c r="N53" s="352"/>
      <c r="O53" s="352"/>
      <c r="Q53" s="162"/>
    </row>
    <row r="54" spans="1:17" ht="27" customHeight="1" thickBot="1" x14ac:dyDescent="0.3">
      <c r="A54" s="390"/>
      <c r="B54" s="357"/>
      <c r="C54" s="361"/>
      <c r="D54" s="165"/>
      <c r="E54" s="165"/>
      <c r="F54" s="184"/>
      <c r="G54" s="166">
        <v>1</v>
      </c>
      <c r="H54" s="166">
        <v>1</v>
      </c>
      <c r="I54" s="166"/>
      <c r="J54" s="166"/>
      <c r="K54" s="166"/>
      <c r="L54" s="166"/>
      <c r="M54" s="166"/>
      <c r="N54" s="166"/>
      <c r="O54" s="166"/>
      <c r="P54" s="166">
        <f>SUM(G54:O54)</f>
        <v>2</v>
      </c>
      <c r="Q54" s="167" t="s">
        <v>505</v>
      </c>
    </row>
    <row r="55" spans="1:17" ht="27" customHeight="1" thickBot="1" x14ac:dyDescent="0.3">
      <c r="A55" s="390"/>
      <c r="B55" s="357"/>
      <c r="C55" s="154"/>
      <c r="D55" s="182"/>
      <c r="E55" s="182"/>
      <c r="F55" s="182"/>
      <c r="G55" s="340" t="s">
        <v>423</v>
      </c>
      <c r="H55" s="341"/>
      <c r="I55" s="341"/>
      <c r="J55" s="341"/>
      <c r="K55" s="341"/>
      <c r="L55" s="341"/>
      <c r="M55" s="341"/>
      <c r="N55" s="342"/>
      <c r="O55" s="159"/>
      <c r="P55" s="159"/>
      <c r="Q55" s="160"/>
    </row>
    <row r="56" spans="1:17" ht="27" customHeight="1" thickBot="1" x14ac:dyDescent="0.3">
      <c r="A56" s="390"/>
      <c r="B56" s="357"/>
      <c r="C56" s="359" t="s">
        <v>444</v>
      </c>
      <c r="D56" s="194" t="str">
        <f>Q58</f>
        <v>molto bassa</v>
      </c>
      <c r="E56" s="194" t="str">
        <f>Q62</f>
        <v>alto</v>
      </c>
      <c r="F56" s="193" t="s">
        <v>516</v>
      </c>
      <c r="G56" s="350" t="s">
        <v>424</v>
      </c>
      <c r="H56" s="350" t="s">
        <v>425</v>
      </c>
      <c r="I56" s="350" t="s">
        <v>426</v>
      </c>
      <c r="J56" s="352" t="s">
        <v>457</v>
      </c>
      <c r="K56" s="352" t="s">
        <v>427</v>
      </c>
      <c r="L56" s="352" t="s">
        <v>428</v>
      </c>
      <c r="M56" s="352" t="s">
        <v>429</v>
      </c>
      <c r="N56" s="352" t="s">
        <v>430</v>
      </c>
      <c r="O56" s="161"/>
      <c r="Q56" s="162"/>
    </row>
    <row r="57" spans="1:17" ht="27" customHeight="1" x14ac:dyDescent="0.25">
      <c r="A57" s="390"/>
      <c r="B57" s="357"/>
      <c r="C57" s="360"/>
      <c r="D57" s="55"/>
      <c r="E57" s="55"/>
      <c r="F57" s="183"/>
      <c r="G57" s="350"/>
      <c r="H57" s="350"/>
      <c r="I57" s="350"/>
      <c r="J57" s="352"/>
      <c r="K57" s="352"/>
      <c r="L57" s="352"/>
      <c r="M57" s="352"/>
      <c r="N57" s="352"/>
      <c r="O57" s="161"/>
      <c r="Q57" s="162"/>
    </row>
    <row r="58" spans="1:17" ht="27" customHeight="1" thickBot="1" x14ac:dyDescent="0.3">
      <c r="A58" s="390"/>
      <c r="B58" s="357"/>
      <c r="C58" s="360"/>
      <c r="D58" s="55"/>
      <c r="E58" s="55"/>
      <c r="F58" s="183"/>
      <c r="H58" s="63">
        <v>1</v>
      </c>
      <c r="L58" s="63">
        <v>1</v>
      </c>
      <c r="M58" s="63">
        <v>1</v>
      </c>
      <c r="N58" s="63">
        <v>1</v>
      </c>
      <c r="P58" s="63">
        <f>SUM(G58:N58)</f>
        <v>4</v>
      </c>
      <c r="Q58" s="162" t="s">
        <v>506</v>
      </c>
    </row>
    <row r="59" spans="1:17" ht="27" customHeight="1" thickBot="1" x14ac:dyDescent="0.3">
      <c r="A59" s="390"/>
      <c r="B59" s="357"/>
      <c r="C59" s="360"/>
      <c r="D59" s="55"/>
      <c r="E59" s="55"/>
      <c r="F59" s="183"/>
      <c r="G59" s="341" t="s">
        <v>431</v>
      </c>
      <c r="H59" s="341"/>
      <c r="I59" s="341"/>
      <c r="J59" s="341"/>
      <c r="K59" s="341"/>
      <c r="L59" s="341"/>
      <c r="M59" s="341"/>
      <c r="N59" s="342"/>
      <c r="O59" s="163"/>
      <c r="P59" s="53"/>
      <c r="Q59" s="164"/>
    </row>
    <row r="60" spans="1:17" ht="27" customHeight="1" x14ac:dyDescent="0.25">
      <c r="A60" s="390"/>
      <c r="B60" s="357"/>
      <c r="C60" s="360"/>
      <c r="D60" s="55"/>
      <c r="E60" s="55"/>
      <c r="F60" s="183"/>
      <c r="G60" s="352" t="s">
        <v>432</v>
      </c>
      <c r="H60" s="352" t="s">
        <v>440</v>
      </c>
      <c r="I60" s="352" t="s">
        <v>434</v>
      </c>
      <c r="J60" s="352" t="s">
        <v>458</v>
      </c>
      <c r="K60" s="352" t="s">
        <v>435</v>
      </c>
      <c r="L60" s="352" t="s">
        <v>436</v>
      </c>
      <c r="M60" s="352" t="s">
        <v>437</v>
      </c>
      <c r="N60" s="352" t="s">
        <v>438</v>
      </c>
      <c r="O60" s="352" t="s">
        <v>439</v>
      </c>
      <c r="Q60" s="162"/>
    </row>
    <row r="61" spans="1:17" ht="27" customHeight="1" x14ac:dyDescent="0.25">
      <c r="A61" s="390"/>
      <c r="B61" s="357"/>
      <c r="C61" s="360"/>
      <c r="D61" s="55"/>
      <c r="E61" s="55"/>
      <c r="F61" s="183"/>
      <c r="G61" s="352"/>
      <c r="H61" s="352"/>
      <c r="I61" s="352"/>
      <c r="J61" s="352"/>
      <c r="K61" s="352"/>
      <c r="L61" s="352"/>
      <c r="M61" s="352"/>
      <c r="N61" s="352"/>
      <c r="O61" s="352"/>
      <c r="Q61" s="162"/>
    </row>
    <row r="62" spans="1:17" ht="27" customHeight="1" thickBot="1" x14ac:dyDescent="0.3">
      <c r="A62" s="390"/>
      <c r="B62" s="357"/>
      <c r="C62" s="361"/>
      <c r="D62" s="165"/>
      <c r="E62" s="165"/>
      <c r="F62" s="184"/>
      <c r="G62" s="166"/>
      <c r="H62" s="166">
        <v>1</v>
      </c>
      <c r="I62" s="166"/>
      <c r="J62" s="166"/>
      <c r="K62" s="166"/>
      <c r="L62" s="166"/>
      <c r="M62" s="166"/>
      <c r="N62" s="166"/>
      <c r="O62" s="166"/>
      <c r="P62" s="166">
        <f>SUM(G62:O62)</f>
        <v>1</v>
      </c>
      <c r="Q62" s="167" t="s">
        <v>505</v>
      </c>
    </row>
    <row r="63" spans="1:17" ht="27" customHeight="1" thickBot="1" x14ac:dyDescent="0.3">
      <c r="A63" s="390"/>
      <c r="B63" s="357"/>
      <c r="C63" s="62"/>
      <c r="D63" s="56"/>
      <c r="E63" s="56"/>
      <c r="F63" s="56"/>
      <c r="G63" s="369" t="s">
        <v>423</v>
      </c>
      <c r="H63" s="369"/>
      <c r="I63" s="369"/>
      <c r="J63" s="369"/>
      <c r="K63" s="369"/>
      <c r="L63" s="369"/>
      <c r="M63" s="369"/>
      <c r="N63" s="369"/>
    </row>
    <row r="64" spans="1:17" ht="27" customHeight="1" thickBot="1" x14ac:dyDescent="0.3">
      <c r="A64" s="390"/>
      <c r="B64" s="357"/>
      <c r="C64" s="359" t="s">
        <v>519</v>
      </c>
      <c r="D64" s="194" t="str">
        <f>Q66</f>
        <v>basso</v>
      </c>
      <c r="E64" s="194" t="str">
        <f>Q70</f>
        <v>alto</v>
      </c>
      <c r="F64" s="193" t="str">
        <f>IF(AND(D64="basso",E64="basso"),"basso",IF(AND(D64="basso",E64="medio"),"basso",IF(AND(D64="basso",E64="alto"),"medio",IF(AND(D64="medio",E64="basso"),"basso",IF(AND(D64="medio",E64="medio"),"medio",IF(AND(D64="medio",E64="alto"),"alto",IF(AND(D64="alto",E64="basso"),"medio",IF(AND(D64="alto",E64="medio"),"alto",IF(AND(D64="alto",E64="alto"),"alto")))))))))</f>
        <v>medio</v>
      </c>
      <c r="G64" s="349" t="s">
        <v>424</v>
      </c>
      <c r="H64" s="349" t="s">
        <v>425</v>
      </c>
      <c r="I64" s="349" t="s">
        <v>426</v>
      </c>
      <c r="J64" s="351" t="s">
        <v>457</v>
      </c>
      <c r="K64" s="351" t="s">
        <v>427</v>
      </c>
      <c r="L64" s="351" t="s">
        <v>428</v>
      </c>
      <c r="M64" s="351" t="s">
        <v>429</v>
      </c>
      <c r="N64" s="351" t="s">
        <v>430</v>
      </c>
      <c r="O64" s="158"/>
      <c r="P64" s="159"/>
      <c r="Q64" s="160"/>
    </row>
    <row r="65" spans="1:17" ht="27" customHeight="1" x14ac:dyDescent="0.25">
      <c r="A65" s="390"/>
      <c r="B65" s="357"/>
      <c r="C65" s="360"/>
      <c r="D65" s="55"/>
      <c r="E65" s="55"/>
      <c r="F65" s="183"/>
      <c r="G65" s="350"/>
      <c r="H65" s="350"/>
      <c r="I65" s="350"/>
      <c r="J65" s="352"/>
      <c r="K65" s="352"/>
      <c r="L65" s="352"/>
      <c r="M65" s="352"/>
      <c r="N65" s="352"/>
      <c r="O65" s="161"/>
      <c r="Q65" s="162"/>
    </row>
    <row r="66" spans="1:17" ht="27" customHeight="1" thickBot="1" x14ac:dyDescent="0.3">
      <c r="A66" s="390"/>
      <c r="B66" s="357"/>
      <c r="C66" s="360"/>
      <c r="D66" s="55"/>
      <c r="E66" s="55"/>
      <c r="F66" s="183"/>
      <c r="H66" s="63">
        <v>1</v>
      </c>
      <c r="J66" s="63">
        <v>1</v>
      </c>
      <c r="M66" s="63">
        <v>1</v>
      </c>
      <c r="N66" s="63">
        <v>1</v>
      </c>
      <c r="P66" s="63">
        <f>SUM(G66:N66)</f>
        <v>4</v>
      </c>
      <c r="Q66" s="162" t="str">
        <f>IF(P66&gt;=4,"basso",IF(P66=3,"medio",IF(P66&lt;=2,"alto")))</f>
        <v>basso</v>
      </c>
    </row>
    <row r="67" spans="1:17" ht="27" customHeight="1" thickBot="1" x14ac:dyDescent="0.3">
      <c r="A67" s="390"/>
      <c r="B67" s="357"/>
      <c r="C67" s="360"/>
      <c r="D67" s="55"/>
      <c r="E67" s="55"/>
      <c r="F67" s="183"/>
      <c r="G67" s="340" t="s">
        <v>431</v>
      </c>
      <c r="H67" s="341"/>
      <c r="I67" s="341"/>
      <c r="J67" s="341"/>
      <c r="K67" s="341"/>
      <c r="L67" s="341"/>
      <c r="M67" s="341"/>
      <c r="N67" s="342"/>
      <c r="O67" s="163"/>
      <c r="P67" s="53"/>
      <c r="Q67" s="164"/>
    </row>
    <row r="68" spans="1:17" ht="27" customHeight="1" x14ac:dyDescent="0.25">
      <c r="A68" s="390"/>
      <c r="B68" s="357"/>
      <c r="C68" s="360"/>
      <c r="D68" s="55"/>
      <c r="E68" s="55"/>
      <c r="F68" s="183"/>
      <c r="G68" s="352" t="s">
        <v>432</v>
      </c>
      <c r="H68" s="352" t="s">
        <v>440</v>
      </c>
      <c r="I68" s="352" t="s">
        <v>434</v>
      </c>
      <c r="J68" s="352" t="s">
        <v>458</v>
      </c>
      <c r="K68" s="352" t="s">
        <v>435</v>
      </c>
      <c r="L68" s="352" t="s">
        <v>436</v>
      </c>
      <c r="M68" s="352" t="s">
        <v>437</v>
      </c>
      <c r="N68" s="352" t="s">
        <v>438</v>
      </c>
      <c r="O68" s="352" t="s">
        <v>439</v>
      </c>
      <c r="Q68" s="162"/>
    </row>
    <row r="69" spans="1:17" ht="27" customHeight="1" x14ac:dyDescent="0.25">
      <c r="A69" s="390"/>
      <c r="B69" s="357"/>
      <c r="C69" s="360"/>
      <c r="D69" s="55"/>
      <c r="E69" s="55"/>
      <c r="F69" s="183"/>
      <c r="G69" s="352"/>
      <c r="H69" s="352"/>
      <c r="I69" s="352"/>
      <c r="J69" s="352"/>
      <c r="K69" s="352"/>
      <c r="L69" s="352"/>
      <c r="M69" s="352"/>
      <c r="N69" s="352"/>
      <c r="O69" s="352"/>
      <c r="Q69" s="162"/>
    </row>
    <row r="70" spans="1:17" ht="27" customHeight="1" thickBot="1" x14ac:dyDescent="0.3">
      <c r="A70" s="391"/>
      <c r="B70" s="358"/>
      <c r="C70" s="361"/>
      <c r="D70" s="165"/>
      <c r="E70" s="165"/>
      <c r="F70" s="184"/>
      <c r="G70" s="166"/>
      <c r="H70" s="166">
        <v>1</v>
      </c>
      <c r="I70" s="166"/>
      <c r="J70" s="166"/>
      <c r="K70" s="166"/>
      <c r="L70" s="166"/>
      <c r="M70" s="166"/>
      <c r="N70" s="166"/>
      <c r="O70" s="166"/>
      <c r="P70" s="166">
        <f>SUM(G70:O70)</f>
        <v>1</v>
      </c>
      <c r="Q70" s="167" t="s">
        <v>505</v>
      </c>
    </row>
    <row r="71" spans="1:17" x14ac:dyDescent="0.25">
      <c r="B71" s="62"/>
      <c r="C71" s="62"/>
      <c r="D71" s="56"/>
      <c r="E71" s="56"/>
      <c r="F71" s="56"/>
    </row>
    <row r="72" spans="1:17" ht="24" thickBot="1" x14ac:dyDescent="0.3">
      <c r="B72" s="62"/>
      <c r="C72" s="62"/>
      <c r="D72" s="56"/>
      <c r="E72" s="56"/>
      <c r="F72" s="56"/>
      <c r="G72" s="369" t="s">
        <v>423</v>
      </c>
      <c r="H72" s="369"/>
      <c r="I72" s="369"/>
      <c r="J72" s="369"/>
      <c r="K72" s="369"/>
      <c r="L72" s="369"/>
      <c r="M72" s="369"/>
      <c r="N72" s="369"/>
    </row>
    <row r="73" spans="1:17" ht="13.5" thickBot="1" x14ac:dyDescent="0.3">
      <c r="B73" s="62"/>
      <c r="C73" s="406" t="s">
        <v>547</v>
      </c>
      <c r="D73" s="194" t="str">
        <f>Q75</f>
        <v>basso</v>
      </c>
      <c r="E73" s="194" t="str">
        <f>Q79</f>
        <v>alto</v>
      </c>
      <c r="F73" s="193" t="str">
        <f>IF(AND(D73="basso",E73="basso"),"basso",IF(AND(D73="basso",E73="medio"),"basso",IF(AND(D73="basso",E73="alto"),"medio",IF(AND(D73="medio",E73="basso"),"basso",IF(AND(D73="medio",E73="medio"),"medio",IF(AND(D73="medio",E73="alto"),"alto",IF(AND(D73="alto",E73="basso"),"medio",IF(AND(D73="alto",E73="medio"),"alto",IF(AND(D73="alto",E73="alto"),"alto")))))))))</f>
        <v>medio</v>
      </c>
      <c r="G73" s="349" t="s">
        <v>424</v>
      </c>
      <c r="H73" s="349" t="s">
        <v>425</v>
      </c>
      <c r="I73" s="349" t="s">
        <v>426</v>
      </c>
      <c r="J73" s="351" t="s">
        <v>457</v>
      </c>
      <c r="K73" s="351" t="s">
        <v>427</v>
      </c>
      <c r="L73" s="351" t="s">
        <v>428</v>
      </c>
      <c r="M73" s="351" t="s">
        <v>429</v>
      </c>
      <c r="N73" s="351" t="s">
        <v>430</v>
      </c>
      <c r="O73" s="158"/>
      <c r="P73" s="159"/>
      <c r="Q73" s="160"/>
    </row>
    <row r="74" spans="1:17" x14ac:dyDescent="0.25">
      <c r="B74" s="62"/>
      <c r="C74" s="407"/>
      <c r="D74" s="55"/>
      <c r="E74" s="55"/>
      <c r="F74" s="183"/>
      <c r="G74" s="350"/>
      <c r="H74" s="350"/>
      <c r="I74" s="350"/>
      <c r="J74" s="352"/>
      <c r="K74" s="352"/>
      <c r="L74" s="352"/>
      <c r="M74" s="352"/>
      <c r="N74" s="352"/>
      <c r="O74" s="161"/>
      <c r="Q74" s="162"/>
    </row>
    <row r="75" spans="1:17" ht="13.5" thickBot="1" x14ac:dyDescent="0.3">
      <c r="B75" s="62"/>
      <c r="C75" s="407"/>
      <c r="D75" s="55"/>
      <c r="E75" s="55"/>
      <c r="F75" s="183"/>
      <c r="G75" s="63">
        <v>1</v>
      </c>
      <c r="H75" s="63">
        <v>1</v>
      </c>
      <c r="J75" s="63">
        <v>1</v>
      </c>
      <c r="N75" s="63">
        <v>1</v>
      </c>
      <c r="P75" s="63">
        <f>SUM(G75:N75)</f>
        <v>4</v>
      </c>
      <c r="Q75" s="162" t="str">
        <f>IF(P75&gt;=4,"basso",IF(P75=3,"medio",IF(P75&lt;=2,"alto")))</f>
        <v>basso</v>
      </c>
    </row>
    <row r="76" spans="1:17" ht="24" thickBot="1" x14ac:dyDescent="0.3">
      <c r="B76" s="62"/>
      <c r="C76" s="407"/>
      <c r="D76" s="55"/>
      <c r="E76" s="55"/>
      <c r="F76" s="183"/>
      <c r="G76" s="340" t="s">
        <v>431</v>
      </c>
      <c r="H76" s="341"/>
      <c r="I76" s="341"/>
      <c r="J76" s="341"/>
      <c r="K76" s="341"/>
      <c r="L76" s="341"/>
      <c r="M76" s="341"/>
      <c r="N76" s="342"/>
      <c r="O76" s="163"/>
      <c r="P76" s="53"/>
      <c r="Q76" s="164"/>
    </row>
    <row r="77" spans="1:17" x14ac:dyDescent="0.25">
      <c r="B77" s="62"/>
      <c r="C77" s="407"/>
      <c r="D77" s="55"/>
      <c r="E77" s="55"/>
      <c r="F77" s="183"/>
      <c r="G77" s="352" t="s">
        <v>432</v>
      </c>
      <c r="H77" s="352" t="s">
        <v>440</v>
      </c>
      <c r="I77" s="352" t="s">
        <v>434</v>
      </c>
      <c r="J77" s="352" t="s">
        <v>458</v>
      </c>
      <c r="K77" s="352" t="s">
        <v>435</v>
      </c>
      <c r="L77" s="352" t="s">
        <v>436</v>
      </c>
      <c r="M77" s="352" t="s">
        <v>437</v>
      </c>
      <c r="N77" s="352" t="s">
        <v>438</v>
      </c>
      <c r="O77" s="352" t="s">
        <v>439</v>
      </c>
      <c r="Q77" s="162"/>
    </row>
    <row r="78" spans="1:17" x14ac:dyDescent="0.25">
      <c r="B78" s="62"/>
      <c r="C78" s="407"/>
      <c r="D78" s="55"/>
      <c r="E78" s="55"/>
      <c r="F78" s="183"/>
      <c r="G78" s="352"/>
      <c r="H78" s="352"/>
      <c r="I78" s="352"/>
      <c r="J78" s="352"/>
      <c r="K78" s="352"/>
      <c r="L78" s="352"/>
      <c r="M78" s="352"/>
      <c r="N78" s="352"/>
      <c r="O78" s="352"/>
      <c r="Q78" s="162"/>
    </row>
    <row r="79" spans="1:17" ht="13.5" thickBot="1" x14ac:dyDescent="0.3">
      <c r="B79" s="62"/>
      <c r="C79" s="408"/>
      <c r="D79" s="165"/>
      <c r="E79" s="165"/>
      <c r="F79" s="184"/>
      <c r="G79" s="166"/>
      <c r="H79" s="166"/>
      <c r="I79" s="166"/>
      <c r="J79" s="166"/>
      <c r="K79" s="166"/>
      <c r="L79" s="166"/>
      <c r="M79" s="166"/>
      <c r="N79" s="166"/>
      <c r="O79" s="166"/>
      <c r="P79" s="166">
        <v>0</v>
      </c>
      <c r="Q79" s="167" t="s">
        <v>505</v>
      </c>
    </row>
    <row r="80" spans="1:17" x14ac:dyDescent="0.25">
      <c r="B80" s="62"/>
      <c r="C80" s="62"/>
      <c r="D80" s="56"/>
      <c r="E80" s="56"/>
      <c r="F80" s="56"/>
    </row>
    <row r="81" spans="1:17" ht="43.5" customHeight="1" x14ac:dyDescent="0.25">
      <c r="B81" s="62"/>
      <c r="C81" s="62"/>
      <c r="D81" s="56"/>
      <c r="E81" s="56"/>
      <c r="F81" s="216" t="s">
        <v>561</v>
      </c>
      <c r="G81" s="370" t="s">
        <v>570</v>
      </c>
      <c r="H81" s="371"/>
      <c r="I81" s="371"/>
      <c r="J81" s="371"/>
      <c r="K81" s="371"/>
      <c r="L81" s="371"/>
      <c r="M81" s="371"/>
      <c r="N81" s="371"/>
      <c r="O81" s="371"/>
      <c r="P81" s="371"/>
      <c r="Q81" s="371"/>
    </row>
    <row r="82" spans="1:17" ht="13.5" thickBot="1" x14ac:dyDescent="0.3">
      <c r="B82" s="62"/>
      <c r="C82" s="62"/>
      <c r="D82" s="56"/>
      <c r="E82" s="56"/>
      <c r="F82" s="56"/>
    </row>
    <row r="83" spans="1:17" ht="51.75" customHeight="1" thickBot="1" x14ac:dyDescent="0.3">
      <c r="A83" s="400" t="s">
        <v>508</v>
      </c>
      <c r="B83" s="392" t="s">
        <v>445</v>
      </c>
      <c r="C83" s="177"/>
      <c r="D83" s="170" t="s">
        <v>420</v>
      </c>
      <c r="E83" s="170" t="s">
        <v>421</v>
      </c>
      <c r="F83" s="170" t="s">
        <v>422</v>
      </c>
      <c r="G83" s="340" t="s">
        <v>423</v>
      </c>
      <c r="H83" s="341"/>
      <c r="I83" s="341"/>
      <c r="J83" s="341"/>
      <c r="K83" s="341"/>
      <c r="L83" s="341"/>
      <c r="M83" s="341"/>
      <c r="N83" s="342"/>
      <c r="O83" s="171"/>
      <c r="P83" s="169"/>
      <c r="Q83" s="172"/>
    </row>
    <row r="84" spans="1:17" ht="70.900000000000006" customHeight="1" thickBot="1" x14ac:dyDescent="0.3">
      <c r="A84" s="401"/>
      <c r="B84" s="393"/>
      <c r="C84" s="196" t="s">
        <v>521</v>
      </c>
      <c r="D84" s="200" t="str">
        <f>Q86</f>
        <v>basso</v>
      </c>
      <c r="E84" s="194" t="str">
        <f>Q90</f>
        <v>alto</v>
      </c>
      <c r="F84" s="193" t="str">
        <f>IF(AND(D84="basso",E84="basso"),"basso",IF(AND(D84="basso",E84="medio"),"basso",IF(AND(D84="basso",E84="alto"),"medio",IF(AND(D84="medio",E84="basso"),"basso",IF(AND(D84="medio",E84="medio"),"medio",IF(AND(D84="medio",E84="alto"),"alto",IF(AND(D84="alto",E84="basso"),"medio",IF(AND(D84="alto",E84="medio"),"alto",IF(AND(D84="alto",E84="alto"),"alto")))))))))</f>
        <v>medio</v>
      </c>
      <c r="G84" s="367" t="s">
        <v>424</v>
      </c>
      <c r="H84" s="349" t="s">
        <v>425</v>
      </c>
      <c r="I84" s="349" t="s">
        <v>426</v>
      </c>
      <c r="J84" s="351" t="s">
        <v>457</v>
      </c>
      <c r="K84" s="351" t="s">
        <v>427</v>
      </c>
      <c r="L84" s="351" t="s">
        <v>428</v>
      </c>
      <c r="M84" s="351" t="s">
        <v>429</v>
      </c>
      <c r="N84" s="351" t="s">
        <v>430</v>
      </c>
      <c r="O84" s="161"/>
      <c r="Q84" s="162"/>
    </row>
    <row r="85" spans="1:17" ht="15" customHeight="1" x14ac:dyDescent="0.25">
      <c r="A85" s="401"/>
      <c r="B85" s="394"/>
      <c r="C85" s="178"/>
      <c r="D85" s="55"/>
      <c r="E85" s="55"/>
      <c r="F85" s="183"/>
      <c r="G85" s="368"/>
      <c r="H85" s="350"/>
      <c r="I85" s="350"/>
      <c r="J85" s="352"/>
      <c r="K85" s="352"/>
      <c r="L85" s="352"/>
      <c r="M85" s="352"/>
      <c r="N85" s="352"/>
      <c r="O85" s="161"/>
      <c r="Q85" s="162"/>
    </row>
    <row r="86" spans="1:17" ht="15.75" customHeight="1" thickBot="1" x14ac:dyDescent="0.3">
      <c r="A86" s="401"/>
      <c r="B86" s="394"/>
      <c r="C86" s="178"/>
      <c r="D86" s="55"/>
      <c r="E86" s="55"/>
      <c r="F86" s="183"/>
      <c r="G86" s="63">
        <v>1</v>
      </c>
      <c r="H86" s="63">
        <v>1</v>
      </c>
      <c r="K86" s="63">
        <v>1</v>
      </c>
      <c r="L86" s="63">
        <v>1</v>
      </c>
      <c r="P86" s="63">
        <f>SUM(G86:N86)</f>
        <v>4</v>
      </c>
      <c r="Q86" s="162" t="str">
        <f>IF(P86&gt;=4,"basso",IF(P86=3,"medio",IF(P86&lt;=2,"alto")))</f>
        <v>basso</v>
      </c>
    </row>
    <row r="87" spans="1:17" ht="24" thickBot="1" x14ac:dyDescent="0.3">
      <c r="A87" s="401"/>
      <c r="B87" s="394"/>
      <c r="C87" s="178"/>
      <c r="D87" s="55"/>
      <c r="E87" s="55"/>
      <c r="F87" s="183"/>
      <c r="G87" s="340" t="s">
        <v>431</v>
      </c>
      <c r="H87" s="341"/>
      <c r="I87" s="341"/>
      <c r="J87" s="341"/>
      <c r="K87" s="341"/>
      <c r="L87" s="341"/>
      <c r="M87" s="341"/>
      <c r="N87" s="342"/>
      <c r="O87" s="163"/>
      <c r="P87" s="53"/>
      <c r="Q87" s="164"/>
    </row>
    <row r="88" spans="1:17" ht="12.75" customHeight="1" x14ac:dyDescent="0.25">
      <c r="A88" s="401"/>
      <c r="B88" s="394"/>
      <c r="C88" s="178"/>
      <c r="D88" s="55"/>
      <c r="E88" s="55"/>
      <c r="F88" s="183"/>
      <c r="G88" s="352" t="s">
        <v>432</v>
      </c>
      <c r="H88" s="352" t="s">
        <v>440</v>
      </c>
      <c r="I88" s="352" t="s">
        <v>434</v>
      </c>
      <c r="J88" s="352" t="s">
        <v>458</v>
      </c>
      <c r="K88" s="352" t="s">
        <v>435</v>
      </c>
      <c r="L88" s="352" t="s">
        <v>436</v>
      </c>
      <c r="M88" s="352" t="s">
        <v>437</v>
      </c>
      <c r="N88" s="352" t="s">
        <v>438</v>
      </c>
      <c r="O88" s="352" t="s">
        <v>439</v>
      </c>
      <c r="Q88" s="162"/>
    </row>
    <row r="89" spans="1:17" ht="51" customHeight="1" x14ac:dyDescent="0.25">
      <c r="A89" s="401"/>
      <c r="B89" s="394"/>
      <c r="C89" s="178"/>
      <c r="D89" s="55"/>
      <c r="E89" s="55"/>
      <c r="F89" s="183"/>
      <c r="G89" s="352"/>
      <c r="H89" s="352"/>
      <c r="I89" s="352"/>
      <c r="J89" s="352"/>
      <c r="K89" s="352"/>
      <c r="L89" s="352"/>
      <c r="M89" s="352"/>
      <c r="N89" s="352"/>
      <c r="O89" s="352"/>
      <c r="Q89" s="162"/>
    </row>
    <row r="90" spans="1:17" ht="15.75" customHeight="1" thickBot="1" x14ac:dyDescent="0.3">
      <c r="A90" s="402"/>
      <c r="B90" s="395"/>
      <c r="C90" s="185"/>
      <c r="D90" s="165"/>
      <c r="E90" s="165"/>
      <c r="F90" s="184"/>
      <c r="G90" s="166">
        <v>1</v>
      </c>
      <c r="H90" s="166">
        <v>1</v>
      </c>
      <c r="I90" s="166"/>
      <c r="J90" s="166"/>
      <c r="K90" s="166"/>
      <c r="L90" s="166"/>
      <c r="M90" s="166"/>
      <c r="N90" s="166"/>
      <c r="O90" s="166"/>
      <c r="P90" s="166">
        <f>SUM(G90:O90)</f>
        <v>2</v>
      </c>
      <c r="Q90" s="167" t="s">
        <v>505</v>
      </c>
    </row>
    <row r="91" spans="1:17" x14ac:dyDescent="0.25">
      <c r="A91" s="195"/>
      <c r="B91" s="62"/>
      <c r="C91" s="62"/>
      <c r="D91" s="56"/>
      <c r="E91" s="56"/>
      <c r="F91" s="56"/>
    </row>
    <row r="92" spans="1:17" ht="43.5" customHeight="1" x14ac:dyDescent="0.25">
      <c r="B92" s="62"/>
      <c r="C92" s="62"/>
      <c r="D92" s="56"/>
      <c r="E92" s="56"/>
      <c r="F92" s="216" t="s">
        <v>561</v>
      </c>
      <c r="G92" s="370" t="s">
        <v>562</v>
      </c>
      <c r="H92" s="371"/>
      <c r="I92" s="371"/>
      <c r="J92" s="371"/>
      <c r="K92" s="371"/>
      <c r="L92" s="371"/>
      <c r="M92" s="371"/>
      <c r="N92" s="371"/>
      <c r="O92" s="371"/>
      <c r="P92" s="371"/>
      <c r="Q92" s="371"/>
    </row>
    <row r="93" spans="1:17" ht="13.5" thickBot="1" x14ac:dyDescent="0.3">
      <c r="A93" s="195"/>
      <c r="B93" s="62"/>
      <c r="C93" s="62"/>
      <c r="D93" s="56"/>
      <c r="E93" s="56"/>
      <c r="F93" s="56"/>
    </row>
    <row r="94" spans="1:17" ht="29.25" thickBot="1" x14ac:dyDescent="0.3">
      <c r="A94" s="195"/>
      <c r="B94" s="54"/>
      <c r="C94" s="180"/>
      <c r="D94" s="170" t="s">
        <v>420</v>
      </c>
      <c r="E94" s="170" t="s">
        <v>421</v>
      </c>
      <c r="F94" s="170" t="s">
        <v>422</v>
      </c>
      <c r="G94" s="340" t="s">
        <v>423</v>
      </c>
      <c r="H94" s="341"/>
      <c r="I94" s="341"/>
      <c r="J94" s="341"/>
      <c r="K94" s="341"/>
      <c r="L94" s="341"/>
      <c r="M94" s="341"/>
      <c r="N94" s="342"/>
      <c r="O94" s="171"/>
      <c r="P94" s="169"/>
      <c r="Q94" s="172"/>
    </row>
    <row r="95" spans="1:17" ht="41.1" customHeight="1" thickBot="1" x14ac:dyDescent="0.3">
      <c r="A95" s="389" t="s">
        <v>509</v>
      </c>
      <c r="B95" s="372" t="s">
        <v>446</v>
      </c>
      <c r="C95" s="196" t="s">
        <v>447</v>
      </c>
      <c r="D95" s="194" t="str">
        <f>Q97</f>
        <v>alto</v>
      </c>
      <c r="E95" s="194" t="str">
        <f>Q101</f>
        <v>alto</v>
      </c>
      <c r="F95" s="192" t="str">
        <f>IF(AND(D95="basso",E95="basso"),"basso",IF(AND(D95="basso",E95="medio"),"basso",IF(AND(D95="basso",E95="alto"),"medio",IF(AND(D95="medio",E95="basso"),"basso",IF(AND(D95="medio",E95="medio"),"medio",IF(AND(D95="medio",E95="alto"),"alto",IF(AND(D95="alto",E95="basso"),"medio",IF(AND(D95="alto",E95="medio"),"alto",IF(AND(D95="alto",E95="alto"),"alto")))))))))</f>
        <v>alto</v>
      </c>
      <c r="G95" s="350" t="s">
        <v>424</v>
      </c>
      <c r="H95" s="350" t="s">
        <v>425</v>
      </c>
      <c r="I95" s="350" t="s">
        <v>426</v>
      </c>
      <c r="J95" s="352" t="s">
        <v>457</v>
      </c>
      <c r="K95" s="352" t="s">
        <v>427</v>
      </c>
      <c r="L95" s="352" t="s">
        <v>428</v>
      </c>
      <c r="M95" s="352" t="s">
        <v>429</v>
      </c>
      <c r="N95" s="352" t="s">
        <v>430</v>
      </c>
      <c r="O95" s="161"/>
      <c r="Q95" s="162"/>
    </row>
    <row r="96" spans="1:17" x14ac:dyDescent="0.25">
      <c r="A96" s="390"/>
      <c r="B96" s="373"/>
      <c r="C96" s="57"/>
      <c r="D96" s="55"/>
      <c r="E96" s="55"/>
      <c r="F96" s="55"/>
      <c r="G96" s="350"/>
      <c r="H96" s="350"/>
      <c r="I96" s="350"/>
      <c r="J96" s="352"/>
      <c r="K96" s="352"/>
      <c r="L96" s="352"/>
      <c r="M96" s="352"/>
      <c r="N96" s="352"/>
      <c r="O96" s="161"/>
      <c r="Q96" s="162"/>
    </row>
    <row r="97" spans="1:17" ht="13.5" thickBot="1" x14ac:dyDescent="0.3">
      <c r="A97" s="390"/>
      <c r="B97" s="373"/>
      <c r="C97" s="57"/>
      <c r="D97" s="55"/>
      <c r="E97" s="55"/>
      <c r="F97" s="55"/>
      <c r="G97" s="63">
        <v>1</v>
      </c>
      <c r="N97" s="63">
        <v>1</v>
      </c>
      <c r="P97" s="63">
        <f>SUM(G97:N97)</f>
        <v>2</v>
      </c>
      <c r="Q97" s="162" t="str">
        <f>IF(P97&gt;=4,"basso",IF(P97=3,"medio",IF(P97&lt;=2,"alto")))</f>
        <v>alto</v>
      </c>
    </row>
    <row r="98" spans="1:17" ht="24" thickBot="1" x14ac:dyDescent="0.3">
      <c r="A98" s="390"/>
      <c r="B98" s="373"/>
      <c r="C98" s="57"/>
      <c r="D98" s="55"/>
      <c r="E98" s="55"/>
      <c r="F98" s="173"/>
      <c r="G98" s="340" t="s">
        <v>431</v>
      </c>
      <c r="H98" s="341"/>
      <c r="I98" s="341"/>
      <c r="J98" s="341"/>
      <c r="K98" s="341"/>
      <c r="L98" s="341"/>
      <c r="M98" s="341"/>
      <c r="N98" s="342"/>
      <c r="O98" s="163"/>
      <c r="P98" s="53"/>
      <c r="Q98" s="164"/>
    </row>
    <row r="99" spans="1:17" ht="12.75" customHeight="1" x14ac:dyDescent="0.25">
      <c r="A99" s="390"/>
      <c r="B99" s="373"/>
      <c r="C99" s="57"/>
      <c r="D99" s="55"/>
      <c r="E99" s="55"/>
      <c r="F99" s="55"/>
      <c r="G99" s="352" t="s">
        <v>432</v>
      </c>
      <c r="H99" s="352" t="s">
        <v>440</v>
      </c>
      <c r="I99" s="352" t="s">
        <v>434</v>
      </c>
      <c r="J99" s="352" t="s">
        <v>458</v>
      </c>
      <c r="K99" s="352" t="s">
        <v>435</v>
      </c>
      <c r="L99" s="352" t="s">
        <v>436</v>
      </c>
      <c r="M99" s="352" t="s">
        <v>437</v>
      </c>
      <c r="N99" s="352" t="s">
        <v>438</v>
      </c>
      <c r="O99" s="352" t="s">
        <v>439</v>
      </c>
      <c r="Q99" s="162"/>
    </row>
    <row r="100" spans="1:17" ht="58.5" customHeight="1" x14ac:dyDescent="0.25">
      <c r="A100" s="390"/>
      <c r="B100" s="373"/>
      <c r="C100" s="57"/>
      <c r="D100" s="55"/>
      <c r="E100" s="55"/>
      <c r="F100" s="55"/>
      <c r="G100" s="352"/>
      <c r="H100" s="352"/>
      <c r="I100" s="352"/>
      <c r="J100" s="352"/>
      <c r="K100" s="352"/>
      <c r="L100" s="352"/>
      <c r="M100" s="352"/>
      <c r="N100" s="352"/>
      <c r="O100" s="352"/>
      <c r="Q100" s="162"/>
    </row>
    <row r="101" spans="1:17" ht="13.5" thickBot="1" x14ac:dyDescent="0.3">
      <c r="A101" s="390"/>
      <c r="B101" s="373"/>
      <c r="C101" s="175"/>
      <c r="D101" s="165"/>
      <c r="E101" s="165"/>
      <c r="F101" s="165"/>
      <c r="G101" s="166">
        <v>1</v>
      </c>
      <c r="H101" s="166">
        <v>1</v>
      </c>
      <c r="I101" s="166"/>
      <c r="J101" s="166"/>
      <c r="K101" s="166"/>
      <c r="L101" s="166"/>
      <c r="M101" s="166"/>
      <c r="N101" s="166"/>
      <c r="O101" s="166"/>
      <c r="P101" s="166">
        <f>SUM(G101:O101)</f>
        <v>2</v>
      </c>
      <c r="Q101" s="167" t="s">
        <v>505</v>
      </c>
    </row>
    <row r="102" spans="1:17" ht="24" thickBot="1" x14ac:dyDescent="0.3">
      <c r="A102" s="390"/>
      <c r="B102" s="374"/>
      <c r="C102" s="58"/>
      <c r="D102" s="181"/>
      <c r="E102" s="181"/>
      <c r="F102" s="181"/>
      <c r="G102" s="369" t="s">
        <v>423</v>
      </c>
      <c r="H102" s="369"/>
      <c r="I102" s="369"/>
      <c r="J102" s="369"/>
      <c r="K102" s="369"/>
      <c r="L102" s="369"/>
      <c r="M102" s="369"/>
      <c r="N102" s="369"/>
    </row>
    <row r="103" spans="1:17" ht="91.5" customHeight="1" thickBot="1" x14ac:dyDescent="0.3">
      <c r="A103" s="390"/>
      <c r="B103" s="374"/>
      <c r="C103" s="196" t="s">
        <v>448</v>
      </c>
      <c r="D103" s="194" t="str">
        <f>Q105</f>
        <v>bassa</v>
      </c>
      <c r="E103" s="194" t="str">
        <f>Q109</f>
        <v>alto</v>
      </c>
      <c r="F103" s="193" t="s">
        <v>516</v>
      </c>
      <c r="G103" s="349" t="s">
        <v>424</v>
      </c>
      <c r="H103" s="349" t="s">
        <v>425</v>
      </c>
      <c r="I103" s="349" t="s">
        <v>426</v>
      </c>
      <c r="J103" s="351" t="s">
        <v>457</v>
      </c>
      <c r="K103" s="351" t="s">
        <v>427</v>
      </c>
      <c r="L103" s="351" t="s">
        <v>428</v>
      </c>
      <c r="M103" s="351" t="s">
        <v>429</v>
      </c>
      <c r="N103" s="351" t="s">
        <v>430</v>
      </c>
      <c r="O103" s="158"/>
      <c r="P103" s="159"/>
      <c r="Q103" s="160"/>
    </row>
    <row r="104" spans="1:17" x14ac:dyDescent="0.25">
      <c r="A104" s="390"/>
      <c r="B104" s="374"/>
      <c r="C104" s="57"/>
      <c r="D104" s="55"/>
      <c r="E104" s="55"/>
      <c r="F104" s="55"/>
      <c r="G104" s="350"/>
      <c r="H104" s="350"/>
      <c r="I104" s="350"/>
      <c r="J104" s="352"/>
      <c r="K104" s="352"/>
      <c r="L104" s="352"/>
      <c r="M104" s="352"/>
      <c r="N104" s="352"/>
      <c r="O104" s="161"/>
      <c r="Q104" s="162"/>
    </row>
    <row r="105" spans="1:17" ht="13.5" thickBot="1" x14ac:dyDescent="0.3">
      <c r="A105" s="390"/>
      <c r="B105" s="374"/>
      <c r="C105" s="57"/>
      <c r="D105" s="55"/>
      <c r="E105" s="55"/>
      <c r="F105" s="55"/>
      <c r="G105" s="63">
        <v>1</v>
      </c>
      <c r="I105" s="63">
        <v>1</v>
      </c>
      <c r="J105" s="63">
        <v>1</v>
      </c>
      <c r="N105" s="63">
        <v>1</v>
      </c>
      <c r="P105" s="63">
        <f>SUM(G105:N105)</f>
        <v>4</v>
      </c>
      <c r="Q105" s="162" t="s">
        <v>522</v>
      </c>
    </row>
    <row r="106" spans="1:17" ht="24" thickBot="1" x14ac:dyDescent="0.3">
      <c r="A106" s="390"/>
      <c r="B106" s="374"/>
      <c r="C106" s="57"/>
      <c r="D106" s="55"/>
      <c r="E106" s="55"/>
      <c r="F106" s="173"/>
      <c r="G106" s="340" t="s">
        <v>431</v>
      </c>
      <c r="H106" s="341"/>
      <c r="I106" s="341"/>
      <c r="J106" s="341"/>
      <c r="K106" s="341"/>
      <c r="L106" s="341"/>
      <c r="M106" s="341"/>
      <c r="N106" s="342"/>
      <c r="O106" s="163"/>
      <c r="P106" s="53"/>
      <c r="Q106" s="164"/>
    </row>
    <row r="107" spans="1:17" ht="12.75" customHeight="1" x14ac:dyDescent="0.25">
      <c r="A107" s="390"/>
      <c r="B107" s="374"/>
      <c r="C107" s="57"/>
      <c r="D107" s="55"/>
      <c r="E107" s="55"/>
      <c r="F107" s="55"/>
      <c r="G107" s="352" t="s">
        <v>432</v>
      </c>
      <c r="H107" s="352" t="s">
        <v>440</v>
      </c>
      <c r="I107" s="352" t="s">
        <v>434</v>
      </c>
      <c r="J107" s="352" t="s">
        <v>458</v>
      </c>
      <c r="K107" s="352" t="s">
        <v>435</v>
      </c>
      <c r="L107" s="352" t="s">
        <v>436</v>
      </c>
      <c r="M107" s="352" t="s">
        <v>437</v>
      </c>
      <c r="N107" s="352" t="s">
        <v>438</v>
      </c>
      <c r="O107" s="352" t="s">
        <v>439</v>
      </c>
      <c r="Q107" s="162"/>
    </row>
    <row r="108" spans="1:17" ht="54.75" customHeight="1" x14ac:dyDescent="0.25">
      <c r="A108" s="390"/>
      <c r="B108" s="374"/>
      <c r="C108" s="57"/>
      <c r="D108" s="55"/>
      <c r="E108" s="55"/>
      <c r="F108" s="55"/>
      <c r="G108" s="352"/>
      <c r="H108" s="352"/>
      <c r="I108" s="352"/>
      <c r="J108" s="352"/>
      <c r="K108" s="352"/>
      <c r="L108" s="352"/>
      <c r="M108" s="352"/>
      <c r="N108" s="352"/>
      <c r="O108" s="352"/>
      <c r="Q108" s="162"/>
    </row>
    <row r="109" spans="1:17" ht="13.5" thickBot="1" x14ac:dyDescent="0.3">
      <c r="A109" s="391"/>
      <c r="B109" s="375"/>
      <c r="C109" s="175"/>
      <c r="D109" s="165"/>
      <c r="E109" s="165"/>
      <c r="F109" s="165"/>
      <c r="G109" s="166">
        <v>1</v>
      </c>
      <c r="H109" s="166">
        <v>1</v>
      </c>
      <c r="I109" s="166"/>
      <c r="J109" s="166"/>
      <c r="K109" s="166"/>
      <c r="L109" s="166"/>
      <c r="M109" s="166"/>
      <c r="N109" s="166"/>
      <c r="O109" s="166"/>
      <c r="P109" s="166">
        <f>SUM(G109:O109)</f>
        <v>2</v>
      </c>
      <c r="Q109" s="167" t="s">
        <v>505</v>
      </c>
    </row>
    <row r="110" spans="1:17" x14ac:dyDescent="0.25">
      <c r="A110" s="232"/>
      <c r="B110" s="62"/>
      <c r="C110" s="62"/>
      <c r="D110" s="56"/>
      <c r="E110" s="56"/>
      <c r="F110" s="56"/>
    </row>
    <row r="111" spans="1:17" ht="43.5" customHeight="1" x14ac:dyDescent="0.25">
      <c r="B111" s="62"/>
      <c r="C111" s="62"/>
      <c r="D111" s="56"/>
      <c r="E111" s="56"/>
      <c r="F111" s="216" t="s">
        <v>563</v>
      </c>
      <c r="G111" s="370" t="s">
        <v>564</v>
      </c>
      <c r="H111" s="371"/>
      <c r="I111" s="371"/>
      <c r="J111" s="371"/>
      <c r="K111" s="371"/>
      <c r="L111" s="371"/>
      <c r="M111" s="371"/>
      <c r="N111" s="371"/>
      <c r="O111" s="371"/>
      <c r="P111" s="371"/>
      <c r="Q111" s="371"/>
    </row>
    <row r="112" spans="1:17" ht="13.5" thickBot="1" x14ac:dyDescent="0.3">
      <c r="B112" s="59"/>
      <c r="C112" s="58"/>
      <c r="D112" s="181"/>
      <c r="E112" s="181"/>
      <c r="F112" s="181"/>
    </row>
    <row r="113" spans="1:17" ht="29.25" thickBot="1" x14ac:dyDescent="0.3">
      <c r="B113" s="60"/>
      <c r="C113" s="170"/>
      <c r="D113" s="170" t="s">
        <v>420</v>
      </c>
      <c r="E113" s="170" t="s">
        <v>421</v>
      </c>
      <c r="F113" s="170" t="s">
        <v>422</v>
      </c>
      <c r="G113" s="340" t="s">
        <v>423</v>
      </c>
      <c r="H113" s="341"/>
      <c r="I113" s="341"/>
      <c r="J113" s="341"/>
      <c r="K113" s="341"/>
      <c r="L113" s="341"/>
      <c r="M113" s="341"/>
      <c r="N113" s="342"/>
      <c r="O113" s="171"/>
      <c r="P113" s="169"/>
      <c r="Q113" s="172"/>
    </row>
    <row r="114" spans="1:17" ht="43.5" customHeight="1" thickBot="1" x14ac:dyDescent="0.3">
      <c r="A114" s="389" t="s">
        <v>510</v>
      </c>
      <c r="B114" s="376" t="s">
        <v>449</v>
      </c>
      <c r="C114" s="201" t="s">
        <v>523</v>
      </c>
      <c r="D114" s="194" t="str">
        <f>Q116</f>
        <v>basso</v>
      </c>
      <c r="E114" s="194" t="str">
        <f>Q120</f>
        <v>alto</v>
      </c>
      <c r="F114" s="193" t="str">
        <f>IF(AND(D114="basso",E114="basso"),"basso",IF(AND(D114="basso",E114="medio"),"basso",IF(AND(D114="basso",E114="alto"),"medio",IF(AND(D114="medio",E114="basso"),"basso",IF(AND(D114="medio",E114="medio"),"medio",IF(AND(D114="medio",E114="alto"),"alto",IF(AND(D114="alto",E114="basso"),"medio",IF(AND(D114="alto",E114="medio"),"alto",IF(AND(D114="alto",E114="alto"),"alto")))))))))</f>
        <v>medio</v>
      </c>
      <c r="G114" s="349" t="s">
        <v>424</v>
      </c>
      <c r="H114" s="349" t="s">
        <v>425</v>
      </c>
      <c r="I114" s="349" t="s">
        <v>426</v>
      </c>
      <c r="J114" s="351" t="s">
        <v>457</v>
      </c>
      <c r="K114" s="351" t="s">
        <v>427</v>
      </c>
      <c r="L114" s="351" t="s">
        <v>428</v>
      </c>
      <c r="M114" s="351" t="s">
        <v>429</v>
      </c>
      <c r="N114" s="351" t="s">
        <v>430</v>
      </c>
      <c r="O114" s="158"/>
      <c r="P114" s="159"/>
      <c r="Q114" s="160"/>
    </row>
    <row r="115" spans="1:17" ht="36.75" customHeight="1" x14ac:dyDescent="0.25">
      <c r="A115" s="390"/>
      <c r="B115" s="377"/>
      <c r="C115" s="201"/>
      <c r="D115" s="179"/>
      <c r="E115" s="55"/>
      <c r="F115" s="55"/>
      <c r="G115" s="350"/>
      <c r="H115" s="350"/>
      <c r="I115" s="350"/>
      <c r="J115" s="352"/>
      <c r="K115" s="352"/>
      <c r="L115" s="352"/>
      <c r="M115" s="352"/>
      <c r="N115" s="352"/>
      <c r="O115" s="161"/>
      <c r="Q115" s="162"/>
    </row>
    <row r="116" spans="1:17" ht="13.5" thickBot="1" x14ac:dyDescent="0.3">
      <c r="A116" s="390"/>
      <c r="B116" s="378"/>
      <c r="C116" s="57"/>
      <c r="D116" s="55"/>
      <c r="E116" s="55"/>
      <c r="F116" s="55"/>
      <c r="H116" s="63">
        <v>1</v>
      </c>
      <c r="J116" s="63">
        <v>1</v>
      </c>
      <c r="K116" s="63">
        <v>1</v>
      </c>
      <c r="L116" s="63">
        <v>1</v>
      </c>
      <c r="P116" s="63">
        <f>SUM(G116:N116)</f>
        <v>4</v>
      </c>
      <c r="Q116" s="162" t="str">
        <f>IF(P116&gt;=4,"basso",IF(P116=3,"medio",IF(P116&lt;=2,"alto")))</f>
        <v>basso</v>
      </c>
    </row>
    <row r="117" spans="1:17" ht="24" thickBot="1" x14ac:dyDescent="0.3">
      <c r="A117" s="390"/>
      <c r="B117" s="378"/>
      <c r="C117" s="57"/>
      <c r="D117" s="55"/>
      <c r="E117" s="55"/>
      <c r="F117" s="173"/>
      <c r="G117" s="340" t="s">
        <v>431</v>
      </c>
      <c r="H117" s="341"/>
      <c r="I117" s="341"/>
      <c r="J117" s="341"/>
      <c r="K117" s="341"/>
      <c r="L117" s="341"/>
      <c r="M117" s="341"/>
      <c r="N117" s="342"/>
      <c r="O117" s="163"/>
      <c r="P117" s="53"/>
      <c r="Q117" s="164"/>
    </row>
    <row r="118" spans="1:17" ht="12.75" customHeight="1" x14ac:dyDescent="0.25">
      <c r="A118" s="390"/>
      <c r="B118" s="378"/>
      <c r="C118" s="57"/>
      <c r="D118" s="55"/>
      <c r="E118" s="55"/>
      <c r="F118" s="55"/>
      <c r="G118" s="352" t="s">
        <v>432</v>
      </c>
      <c r="H118" s="352" t="s">
        <v>440</v>
      </c>
      <c r="I118" s="352" t="s">
        <v>434</v>
      </c>
      <c r="J118" s="352" t="s">
        <v>458</v>
      </c>
      <c r="K118" s="352" t="s">
        <v>435</v>
      </c>
      <c r="L118" s="352" t="s">
        <v>436</v>
      </c>
      <c r="M118" s="352" t="s">
        <v>437</v>
      </c>
      <c r="N118" s="352" t="s">
        <v>438</v>
      </c>
      <c r="O118" s="352" t="s">
        <v>439</v>
      </c>
      <c r="Q118" s="162"/>
    </row>
    <row r="119" spans="1:17" ht="53.25" customHeight="1" x14ac:dyDescent="0.25">
      <c r="A119" s="390"/>
      <c r="B119" s="378"/>
      <c r="C119" s="57"/>
      <c r="D119" s="55"/>
      <c r="E119" s="55"/>
      <c r="F119" s="55"/>
      <c r="G119" s="352"/>
      <c r="H119" s="352"/>
      <c r="I119" s="352"/>
      <c r="J119" s="352"/>
      <c r="K119" s="352"/>
      <c r="L119" s="352"/>
      <c r="M119" s="352"/>
      <c r="N119" s="352"/>
      <c r="O119" s="352"/>
      <c r="Q119" s="162"/>
    </row>
    <row r="120" spans="1:17" ht="13.5" thickBot="1" x14ac:dyDescent="0.3">
      <c r="A120" s="391"/>
      <c r="B120" s="379"/>
      <c r="C120" s="175"/>
      <c r="D120" s="165"/>
      <c r="E120" s="165"/>
      <c r="F120" s="165"/>
      <c r="G120" s="166"/>
      <c r="H120" s="166"/>
      <c r="I120" s="166"/>
      <c r="J120" s="166"/>
      <c r="K120" s="166"/>
      <c r="L120" s="166"/>
      <c r="M120" s="166"/>
      <c r="N120" s="166"/>
      <c r="O120" s="166"/>
      <c r="P120" s="166">
        <f>SUM(G120:O120)</f>
        <v>0</v>
      </c>
      <c r="Q120" s="167" t="s">
        <v>505</v>
      </c>
    </row>
    <row r="121" spans="1:17" ht="13.5" thickBot="1" x14ac:dyDescent="0.3">
      <c r="A121" s="195"/>
      <c r="B121" s="62"/>
      <c r="C121" s="62"/>
      <c r="D121" s="56"/>
      <c r="E121" s="56"/>
      <c r="F121" s="56"/>
    </row>
    <row r="122" spans="1:17" ht="29.25" thickBot="1" x14ac:dyDescent="0.3">
      <c r="A122" s="195"/>
      <c r="B122" s="54"/>
      <c r="C122" s="180"/>
      <c r="D122" s="170" t="s">
        <v>420</v>
      </c>
      <c r="E122" s="170" t="s">
        <v>421</v>
      </c>
      <c r="F122" s="170" t="s">
        <v>422</v>
      </c>
      <c r="G122" s="340" t="s">
        <v>423</v>
      </c>
      <c r="H122" s="341"/>
      <c r="I122" s="341"/>
      <c r="J122" s="341"/>
      <c r="K122" s="341"/>
      <c r="L122" s="341"/>
      <c r="M122" s="341"/>
      <c r="N122" s="342"/>
      <c r="O122" s="171"/>
      <c r="P122" s="169"/>
      <c r="Q122" s="172"/>
    </row>
    <row r="123" spans="1:17" ht="51" customHeight="1" thickBot="1" x14ac:dyDescent="0.3">
      <c r="A123" s="403" t="s">
        <v>511</v>
      </c>
      <c r="B123" s="380" t="s">
        <v>450</v>
      </c>
      <c r="C123" s="203" t="s">
        <v>525</v>
      </c>
      <c r="D123" s="194" t="str">
        <f>Q125</f>
        <v>alta</v>
      </c>
      <c r="E123" s="194" t="str">
        <f>Q129</f>
        <v>alto</v>
      </c>
      <c r="F123" s="192" t="s">
        <v>505</v>
      </c>
      <c r="G123" s="350" t="s">
        <v>424</v>
      </c>
      <c r="H123" s="350" t="s">
        <v>425</v>
      </c>
      <c r="I123" s="352" t="s">
        <v>426</v>
      </c>
      <c r="J123" s="352" t="s">
        <v>457</v>
      </c>
      <c r="K123" s="352" t="s">
        <v>427</v>
      </c>
      <c r="L123" s="352" t="s">
        <v>428</v>
      </c>
      <c r="M123" s="352" t="s">
        <v>429</v>
      </c>
      <c r="N123" s="352" t="s">
        <v>430</v>
      </c>
      <c r="O123" s="161"/>
      <c r="Q123" s="162"/>
    </row>
    <row r="124" spans="1:17" x14ac:dyDescent="0.25">
      <c r="A124" s="403"/>
      <c r="B124" s="380"/>
      <c r="C124" s="178"/>
      <c r="D124" s="55"/>
      <c r="E124" s="55"/>
      <c r="F124" s="55"/>
      <c r="G124" s="350"/>
      <c r="H124" s="350"/>
      <c r="I124" s="352"/>
      <c r="J124" s="352"/>
      <c r="K124" s="352"/>
      <c r="L124" s="352"/>
      <c r="M124" s="352"/>
      <c r="N124" s="352"/>
      <c r="O124" s="161"/>
      <c r="Q124" s="162"/>
    </row>
    <row r="125" spans="1:17" ht="13.5" thickBot="1" x14ac:dyDescent="0.3">
      <c r="A125" s="403"/>
      <c r="B125" s="380"/>
      <c r="C125" s="178"/>
      <c r="D125" s="55"/>
      <c r="E125" s="55"/>
      <c r="F125" s="55"/>
      <c r="G125" s="63">
        <v>1</v>
      </c>
      <c r="H125" s="63">
        <v>1</v>
      </c>
      <c r="P125" s="63">
        <f>SUM(G125:N125)</f>
        <v>2</v>
      </c>
      <c r="Q125" s="162" t="s">
        <v>520</v>
      </c>
    </row>
    <row r="126" spans="1:17" ht="24" thickBot="1" x14ac:dyDescent="0.3">
      <c r="A126" s="403"/>
      <c r="B126" s="380"/>
      <c r="C126" s="178"/>
      <c r="D126" s="55"/>
      <c r="E126" s="55"/>
      <c r="F126" s="173"/>
      <c r="G126" s="340" t="s">
        <v>431</v>
      </c>
      <c r="H126" s="341"/>
      <c r="I126" s="341"/>
      <c r="J126" s="341"/>
      <c r="K126" s="341"/>
      <c r="L126" s="341"/>
      <c r="M126" s="341"/>
      <c r="N126" s="342"/>
      <c r="O126" s="163"/>
      <c r="P126" s="53"/>
      <c r="Q126" s="164"/>
    </row>
    <row r="127" spans="1:17" ht="12.75" customHeight="1" x14ac:dyDescent="0.25">
      <c r="A127" s="403"/>
      <c r="B127" s="380"/>
      <c r="C127" s="178"/>
      <c r="D127" s="55"/>
      <c r="E127" s="55"/>
      <c r="F127" s="55"/>
      <c r="G127" s="352" t="s">
        <v>432</v>
      </c>
      <c r="H127" s="352" t="s">
        <v>440</v>
      </c>
      <c r="I127" s="352" t="s">
        <v>434</v>
      </c>
      <c r="J127" s="352" t="s">
        <v>458</v>
      </c>
      <c r="K127" s="352" t="s">
        <v>435</v>
      </c>
      <c r="L127" s="352" t="s">
        <v>436</v>
      </c>
      <c r="M127" s="352" t="s">
        <v>437</v>
      </c>
      <c r="N127" s="352" t="s">
        <v>438</v>
      </c>
      <c r="O127" s="352" t="s">
        <v>439</v>
      </c>
      <c r="Q127" s="162"/>
    </row>
    <row r="128" spans="1:17" ht="51" customHeight="1" x14ac:dyDescent="0.25">
      <c r="A128" s="403"/>
      <c r="B128" s="380"/>
      <c r="C128" s="178"/>
      <c r="D128" s="55"/>
      <c r="E128" s="55"/>
      <c r="F128" s="55"/>
      <c r="G128" s="352"/>
      <c r="H128" s="352"/>
      <c r="I128" s="352"/>
      <c r="J128" s="352"/>
      <c r="K128" s="352"/>
      <c r="L128" s="352"/>
      <c r="M128" s="352"/>
      <c r="N128" s="352"/>
      <c r="O128" s="352"/>
      <c r="Q128" s="162"/>
    </row>
    <row r="129" spans="1:17" ht="13.5" thickBot="1" x14ac:dyDescent="0.3">
      <c r="A129" s="403"/>
      <c r="B129" s="380"/>
      <c r="C129" s="185"/>
      <c r="D129" s="165"/>
      <c r="E129" s="165"/>
      <c r="F129" s="165"/>
      <c r="G129" s="166">
        <v>1</v>
      </c>
      <c r="H129" s="166"/>
      <c r="I129" s="166"/>
      <c r="J129" s="166"/>
      <c r="K129" s="166"/>
      <c r="L129" s="166"/>
      <c r="M129" s="166"/>
      <c r="N129" s="166"/>
      <c r="O129" s="166"/>
      <c r="P129" s="166">
        <f>SUM(G129:O129)</f>
        <v>1</v>
      </c>
      <c r="Q129" s="167" t="s">
        <v>505</v>
      </c>
    </row>
    <row r="130" spans="1:17" ht="13.5" thickBot="1" x14ac:dyDescent="0.3">
      <c r="B130" s="62"/>
      <c r="C130" s="62"/>
      <c r="D130" s="56"/>
      <c r="E130" s="56"/>
      <c r="F130" s="56"/>
    </row>
    <row r="131" spans="1:17" ht="29.25" thickBot="1" x14ac:dyDescent="0.3">
      <c r="B131" s="54"/>
      <c r="C131" s="187"/>
      <c r="D131" s="170" t="s">
        <v>420</v>
      </c>
      <c r="E131" s="170" t="s">
        <v>421</v>
      </c>
      <c r="F131" s="170" t="s">
        <v>422</v>
      </c>
      <c r="G131" s="340" t="s">
        <v>423</v>
      </c>
      <c r="H131" s="341"/>
      <c r="I131" s="341"/>
      <c r="J131" s="341"/>
      <c r="K131" s="341"/>
      <c r="L131" s="341"/>
      <c r="M131" s="341"/>
      <c r="N131" s="342"/>
      <c r="O131" s="171"/>
      <c r="P131" s="169"/>
      <c r="Q131" s="172"/>
    </row>
    <row r="132" spans="1:17" ht="27.95" customHeight="1" thickBot="1" x14ac:dyDescent="0.3">
      <c r="A132" s="389" t="s">
        <v>512</v>
      </c>
      <c r="B132" s="384" t="s">
        <v>200</v>
      </c>
      <c r="C132" s="155"/>
      <c r="D132" s="194" t="str">
        <f>Q134</f>
        <v>medio</v>
      </c>
      <c r="E132" s="194" t="str">
        <f>Q138</f>
        <v>alto</v>
      </c>
      <c r="F132" s="192" t="str">
        <f>IF(AND(D132="basso",E132="basso"),"basso",IF(AND(D132="basso",E132="medio"),"basso",IF(AND(D132="basso",E132="alto"),"medio",IF(AND(D132="medio",E132="basso"),"basso",IF(AND(D132="medio",E132="medio"),"medio",IF(AND(D132="medio",E132="alto"),"alto",IF(AND(D132="alto",E132="basso"),"medio",IF(AND(D132="alto",E132="medio"),"alto",IF(AND(D132="alto",E132="alto"),"alto")))))))))</f>
        <v>alto</v>
      </c>
      <c r="G132" s="350" t="s">
        <v>424</v>
      </c>
      <c r="H132" s="350" t="s">
        <v>425</v>
      </c>
      <c r="I132" s="352" t="s">
        <v>426</v>
      </c>
      <c r="J132" s="352" t="s">
        <v>457</v>
      </c>
      <c r="K132" s="352" t="s">
        <v>427</v>
      </c>
      <c r="L132" s="352" t="s">
        <v>428</v>
      </c>
      <c r="M132" s="352" t="s">
        <v>429</v>
      </c>
      <c r="N132" s="352" t="s">
        <v>430</v>
      </c>
      <c r="O132" s="161"/>
      <c r="Q132" s="162"/>
    </row>
    <row r="133" spans="1:17" x14ac:dyDescent="0.25">
      <c r="A133" s="390"/>
      <c r="B133" s="377"/>
      <c r="C133" s="156"/>
      <c r="D133" s="179"/>
      <c r="E133" s="55"/>
      <c r="F133" s="55"/>
      <c r="G133" s="350"/>
      <c r="H133" s="350"/>
      <c r="I133" s="352"/>
      <c r="J133" s="352"/>
      <c r="K133" s="352"/>
      <c r="L133" s="352"/>
      <c r="M133" s="352"/>
      <c r="N133" s="352"/>
      <c r="O133" s="161"/>
      <c r="Q133" s="162"/>
    </row>
    <row r="134" spans="1:17" ht="13.5" thickBot="1" x14ac:dyDescent="0.3">
      <c r="A134" s="390"/>
      <c r="B134" s="377"/>
      <c r="C134" s="156"/>
      <c r="D134" s="179"/>
      <c r="E134" s="55"/>
      <c r="F134" s="55"/>
      <c r="G134" s="63">
        <v>1</v>
      </c>
      <c r="K134" s="63">
        <v>1</v>
      </c>
      <c r="M134" s="63">
        <v>1</v>
      </c>
      <c r="P134" s="63">
        <f>SUM(G134:N134)</f>
        <v>3</v>
      </c>
      <c r="Q134" s="162" t="str">
        <f>IF(P134&gt;=4,"basso",IF(P134=3,"medio",IF(P134&lt;=2,"alto")))</f>
        <v>medio</v>
      </c>
    </row>
    <row r="135" spans="1:17" ht="24" thickBot="1" x14ac:dyDescent="0.3">
      <c r="A135" s="390"/>
      <c r="B135" s="377"/>
      <c r="C135" s="156"/>
      <c r="D135" s="179"/>
      <c r="E135" s="55"/>
      <c r="F135" s="173"/>
      <c r="G135" s="340" t="s">
        <v>431</v>
      </c>
      <c r="H135" s="341"/>
      <c r="I135" s="341"/>
      <c r="J135" s="341"/>
      <c r="K135" s="341"/>
      <c r="L135" s="341"/>
      <c r="M135" s="341"/>
      <c r="N135" s="342"/>
      <c r="O135" s="163"/>
      <c r="P135" s="53"/>
      <c r="Q135" s="164"/>
    </row>
    <row r="136" spans="1:17" ht="12.75" customHeight="1" x14ac:dyDescent="0.25">
      <c r="A136" s="390"/>
      <c r="B136" s="377"/>
      <c r="C136" s="156"/>
      <c r="D136" s="179"/>
      <c r="E136" s="55"/>
      <c r="F136" s="55"/>
      <c r="G136" s="352" t="s">
        <v>432</v>
      </c>
      <c r="H136" s="352" t="s">
        <v>440</v>
      </c>
      <c r="I136" s="352" t="s">
        <v>434</v>
      </c>
      <c r="J136" s="352" t="s">
        <v>458</v>
      </c>
      <c r="K136" s="352" t="s">
        <v>435</v>
      </c>
      <c r="L136" s="352" t="s">
        <v>436</v>
      </c>
      <c r="M136" s="352" t="s">
        <v>437</v>
      </c>
      <c r="N136" s="352" t="s">
        <v>438</v>
      </c>
      <c r="O136" s="352" t="s">
        <v>439</v>
      </c>
      <c r="Q136" s="162"/>
    </row>
    <row r="137" spans="1:17" ht="51" customHeight="1" x14ac:dyDescent="0.25">
      <c r="A137" s="390"/>
      <c r="B137" s="377"/>
      <c r="C137" s="156"/>
      <c r="D137" s="179"/>
      <c r="E137" s="55"/>
      <c r="F137" s="55"/>
      <c r="G137" s="352"/>
      <c r="H137" s="352"/>
      <c r="I137" s="352"/>
      <c r="J137" s="352"/>
      <c r="K137" s="352"/>
      <c r="L137" s="352"/>
      <c r="M137" s="352"/>
      <c r="N137" s="352"/>
      <c r="O137" s="352"/>
      <c r="Q137" s="162"/>
    </row>
    <row r="138" spans="1:17" ht="13.5" thickBot="1" x14ac:dyDescent="0.3">
      <c r="A138" s="391"/>
      <c r="B138" s="385"/>
      <c r="C138" s="174"/>
      <c r="D138" s="186"/>
      <c r="E138" s="165"/>
      <c r="F138" s="165"/>
      <c r="G138" s="166">
        <v>1</v>
      </c>
      <c r="H138" s="166">
        <v>1</v>
      </c>
      <c r="I138" s="166"/>
      <c r="J138" s="166"/>
      <c r="K138" s="166"/>
      <c r="L138" s="166"/>
      <c r="M138" s="166"/>
      <c r="N138" s="166"/>
      <c r="O138" s="166"/>
      <c r="P138" s="166">
        <f>SUM(G138:O138)</f>
        <v>2</v>
      </c>
      <c r="Q138" s="167" t="s">
        <v>505</v>
      </c>
    </row>
    <row r="139" spans="1:17" ht="13.5" thickBot="1" x14ac:dyDescent="0.3">
      <c r="A139" s="195"/>
      <c r="B139" s="54"/>
      <c r="C139" s="54"/>
      <c r="D139" s="181"/>
      <c r="E139" s="181"/>
      <c r="F139" s="181"/>
    </row>
    <row r="140" spans="1:17" ht="51.75" customHeight="1" thickBot="1" x14ac:dyDescent="0.3">
      <c r="A140" s="404" t="s">
        <v>513</v>
      </c>
      <c r="B140" s="380" t="s">
        <v>451</v>
      </c>
      <c r="C140" s="170"/>
      <c r="D140" s="170" t="s">
        <v>420</v>
      </c>
      <c r="E140" s="170" t="s">
        <v>421</v>
      </c>
      <c r="F140" s="170" t="s">
        <v>422</v>
      </c>
      <c r="G140" s="340" t="s">
        <v>423</v>
      </c>
      <c r="H140" s="341"/>
      <c r="I140" s="341"/>
      <c r="J140" s="341"/>
      <c r="K140" s="341"/>
      <c r="L140" s="341"/>
      <c r="M140" s="341"/>
      <c r="N140" s="342"/>
      <c r="O140" s="171"/>
      <c r="P140" s="169"/>
      <c r="Q140" s="172"/>
    </row>
    <row r="141" spans="1:17" ht="51" customHeight="1" thickBot="1" x14ac:dyDescent="0.3">
      <c r="A141" s="405"/>
      <c r="B141" s="380"/>
      <c r="C141" s="203" t="s">
        <v>524</v>
      </c>
      <c r="D141" s="194" t="str">
        <f>Q143</f>
        <v>basso</v>
      </c>
      <c r="E141" s="194" t="str">
        <f>Q147</f>
        <v>alto</v>
      </c>
      <c r="F141" s="193" t="str">
        <f>IF(AND(D141="basso",E141="basso"),"basso",IF(AND(D141="basso",E141="medio"),"basso",IF(AND(D141="basso",E141="alto"),"medio",IF(AND(D141="medio",E141="basso"),"basso",IF(AND(D141="medio",E141="medio"),"medio",IF(AND(D141="medio",E141="alto"),"alto",IF(AND(D141="alto",E141="basso"),"medio",IF(AND(D141="alto",E141="medio"),"alto",IF(AND(D141="alto",E141="alto"),"alto")))))))))</f>
        <v>medio</v>
      </c>
      <c r="G141" s="350" t="s">
        <v>424</v>
      </c>
      <c r="H141" s="350" t="s">
        <v>425</v>
      </c>
      <c r="I141" s="352" t="s">
        <v>426</v>
      </c>
      <c r="J141" s="352" t="s">
        <v>457</v>
      </c>
      <c r="K141" s="352" t="s">
        <v>427</v>
      </c>
      <c r="L141" s="352" t="s">
        <v>428</v>
      </c>
      <c r="M141" s="352" t="s">
        <v>429</v>
      </c>
      <c r="N141" s="352" t="s">
        <v>430</v>
      </c>
      <c r="O141" s="161"/>
      <c r="Q141" s="162"/>
    </row>
    <row r="142" spans="1:17" x14ac:dyDescent="0.25">
      <c r="A142" s="405"/>
      <c r="B142" s="380"/>
      <c r="C142" s="178"/>
      <c r="D142" s="55"/>
      <c r="E142" s="55"/>
      <c r="F142" s="55"/>
      <c r="G142" s="350"/>
      <c r="H142" s="350"/>
      <c r="I142" s="352"/>
      <c r="J142" s="352"/>
      <c r="K142" s="352"/>
      <c r="L142" s="352"/>
      <c r="M142" s="352"/>
      <c r="N142" s="352"/>
      <c r="O142" s="161"/>
      <c r="Q142" s="162"/>
    </row>
    <row r="143" spans="1:17" ht="13.5" thickBot="1" x14ac:dyDescent="0.3">
      <c r="A143" s="405"/>
      <c r="B143" s="380"/>
      <c r="C143" s="178"/>
      <c r="D143" s="55"/>
      <c r="E143" s="55"/>
      <c r="F143" s="55"/>
      <c r="G143" s="63">
        <v>1</v>
      </c>
      <c r="H143" s="63">
        <v>1</v>
      </c>
      <c r="K143" s="63">
        <v>1</v>
      </c>
      <c r="L143" s="63">
        <v>1</v>
      </c>
      <c r="P143" s="63">
        <f>SUM(G143:N143)</f>
        <v>4</v>
      </c>
      <c r="Q143" s="162" t="str">
        <f>IF(P143&gt;=4,"basso",IF(P143=3,"medio",IF(P143&lt;=2,"alto")))</f>
        <v>basso</v>
      </c>
    </row>
    <row r="144" spans="1:17" ht="24" thickBot="1" x14ac:dyDescent="0.3">
      <c r="A144" s="405"/>
      <c r="B144" s="380"/>
      <c r="C144" s="178"/>
      <c r="D144" s="55"/>
      <c r="E144" s="55"/>
      <c r="F144" s="173"/>
      <c r="G144" s="340" t="s">
        <v>431</v>
      </c>
      <c r="H144" s="341"/>
      <c r="I144" s="341"/>
      <c r="J144" s="341"/>
      <c r="K144" s="341"/>
      <c r="L144" s="341"/>
      <c r="M144" s="341"/>
      <c r="N144" s="342"/>
      <c r="O144" s="163"/>
      <c r="P144" s="53"/>
      <c r="Q144" s="164"/>
    </row>
    <row r="145" spans="1:17" ht="12.75" customHeight="1" x14ac:dyDescent="0.25">
      <c r="A145" s="405"/>
      <c r="B145" s="380"/>
      <c r="C145" s="178"/>
      <c r="D145" s="55"/>
      <c r="E145" s="55"/>
      <c r="F145" s="55"/>
      <c r="G145" s="352" t="s">
        <v>432</v>
      </c>
      <c r="H145" s="352" t="s">
        <v>440</v>
      </c>
      <c r="I145" s="352" t="s">
        <v>434</v>
      </c>
      <c r="J145" s="352" t="s">
        <v>458</v>
      </c>
      <c r="K145" s="352" t="s">
        <v>435</v>
      </c>
      <c r="L145" s="352" t="s">
        <v>436</v>
      </c>
      <c r="M145" s="352" t="s">
        <v>437</v>
      </c>
      <c r="N145" s="352" t="s">
        <v>438</v>
      </c>
      <c r="O145" s="352" t="s">
        <v>439</v>
      </c>
      <c r="Q145" s="162"/>
    </row>
    <row r="146" spans="1:17" ht="55.5" customHeight="1" x14ac:dyDescent="0.25">
      <c r="A146" s="405"/>
      <c r="B146" s="380"/>
      <c r="C146" s="178"/>
      <c r="D146" s="55"/>
      <c r="E146" s="55"/>
      <c r="F146" s="55"/>
      <c r="G146" s="352"/>
      <c r="H146" s="352"/>
      <c r="I146" s="352"/>
      <c r="J146" s="352"/>
      <c r="K146" s="352"/>
      <c r="L146" s="352"/>
      <c r="M146" s="352"/>
      <c r="N146" s="352"/>
      <c r="O146" s="352"/>
      <c r="Q146" s="162"/>
    </row>
    <row r="147" spans="1:17" ht="13.5" thickBot="1" x14ac:dyDescent="0.3">
      <c r="A147" s="405"/>
      <c r="B147" s="380"/>
      <c r="C147" s="185"/>
      <c r="D147" s="165"/>
      <c r="E147" s="165"/>
      <c r="F147" s="165"/>
      <c r="G147" s="166">
        <v>1</v>
      </c>
      <c r="H147" s="166"/>
      <c r="I147" s="166"/>
      <c r="J147" s="166"/>
      <c r="K147" s="166"/>
      <c r="L147" s="166"/>
      <c r="M147" s="166"/>
      <c r="N147" s="166"/>
      <c r="O147" s="166"/>
      <c r="P147" s="166">
        <f>SUM(G147:O147)</f>
        <v>1</v>
      </c>
      <c r="Q147" s="167" t="s">
        <v>505</v>
      </c>
    </row>
    <row r="148" spans="1:17" x14ac:dyDescent="0.25">
      <c r="B148" s="57"/>
      <c r="C148" s="62"/>
      <c r="D148" s="56"/>
      <c r="E148" s="56"/>
      <c r="F148" s="56"/>
    </row>
    <row r="149" spans="1:17" ht="43.5" customHeight="1" x14ac:dyDescent="0.25">
      <c r="B149" s="62"/>
      <c r="C149" s="62"/>
      <c r="D149" s="56"/>
      <c r="E149" s="56"/>
      <c r="F149" s="216" t="s">
        <v>563</v>
      </c>
      <c r="G149" s="370" t="s">
        <v>566</v>
      </c>
      <c r="H149" s="371"/>
      <c r="I149" s="371"/>
      <c r="J149" s="371"/>
      <c r="K149" s="371"/>
      <c r="L149" s="371"/>
      <c r="M149" s="371"/>
      <c r="N149" s="371"/>
      <c r="O149" s="371"/>
      <c r="P149" s="371"/>
      <c r="Q149" s="371"/>
    </row>
    <row r="150" spans="1:17" ht="13.5" thickBot="1" x14ac:dyDescent="0.3">
      <c r="B150" s="61"/>
      <c r="C150" s="54"/>
      <c r="D150" s="64"/>
      <c r="E150" s="64"/>
      <c r="F150" s="64"/>
    </row>
    <row r="151" spans="1:17" ht="29.25" thickBot="1" x14ac:dyDescent="0.3">
      <c r="A151" s="389" t="s">
        <v>514</v>
      </c>
      <c r="B151" s="386" t="s">
        <v>452</v>
      </c>
      <c r="C151" s="180"/>
      <c r="D151" s="170" t="s">
        <v>420</v>
      </c>
      <c r="E151" s="170" t="s">
        <v>421</v>
      </c>
      <c r="F151" s="170" t="s">
        <v>422</v>
      </c>
      <c r="G151" s="340" t="s">
        <v>423</v>
      </c>
      <c r="H151" s="341"/>
      <c r="I151" s="341"/>
      <c r="J151" s="341"/>
      <c r="K151" s="341"/>
      <c r="L151" s="341"/>
      <c r="M151" s="341"/>
      <c r="N151" s="342"/>
      <c r="O151" s="171"/>
      <c r="P151" s="169"/>
      <c r="Q151" s="172"/>
    </row>
    <row r="152" spans="1:17" ht="72" customHeight="1" thickBot="1" x14ac:dyDescent="0.3">
      <c r="A152" s="390"/>
      <c r="B152" s="387"/>
      <c r="C152" s="194" t="s">
        <v>453</v>
      </c>
      <c r="D152" s="194" t="str">
        <f>Q154</f>
        <v>alto</v>
      </c>
      <c r="E152" s="194" t="str">
        <f>Q158</f>
        <v>alto</v>
      </c>
      <c r="F152" s="192" t="str">
        <f>IF(AND(D152="basso",E152="basso"),"basso",IF(AND(D152="basso",E152="medio"),"basso",IF(AND(D152="basso",E152="alto"),"medio",IF(AND(D152="medio",E152="basso"),"basso",IF(AND(D152="medio",E152="medio"),"medio",IF(AND(D152="medio",E152="alto"),"alto",IF(AND(D152="alto",E152="basso"),"medio",IF(AND(D152="alto",E152="medio"),"alto",IF(AND(D152="alto",E152="alto"),"alto")))))))))</f>
        <v>alto</v>
      </c>
      <c r="G152" s="350" t="s">
        <v>424</v>
      </c>
      <c r="H152" s="350" t="s">
        <v>425</v>
      </c>
      <c r="I152" s="352" t="s">
        <v>426</v>
      </c>
      <c r="J152" s="352" t="s">
        <v>457</v>
      </c>
      <c r="K152" s="352" t="s">
        <v>427</v>
      </c>
      <c r="L152" s="352" t="s">
        <v>428</v>
      </c>
      <c r="M152" s="352" t="s">
        <v>429</v>
      </c>
      <c r="N152" s="352" t="s">
        <v>430</v>
      </c>
      <c r="O152" s="161"/>
      <c r="Q152" s="162"/>
    </row>
    <row r="153" spans="1:17" x14ac:dyDescent="0.25">
      <c r="A153" s="390"/>
      <c r="B153" s="387"/>
      <c r="C153" s="57"/>
      <c r="D153" s="55"/>
      <c r="E153" s="55"/>
      <c r="F153" s="55"/>
      <c r="G153" s="350"/>
      <c r="H153" s="350"/>
      <c r="I153" s="352"/>
      <c r="J153" s="352"/>
      <c r="K153" s="352"/>
      <c r="L153" s="352"/>
      <c r="M153" s="352"/>
      <c r="N153" s="352"/>
      <c r="O153" s="161"/>
      <c r="Q153" s="162"/>
    </row>
    <row r="154" spans="1:17" ht="13.5" thickBot="1" x14ac:dyDescent="0.3">
      <c r="A154" s="390"/>
      <c r="B154" s="387"/>
      <c r="C154" s="57"/>
      <c r="D154" s="55"/>
      <c r="E154" s="55"/>
      <c r="F154" s="55"/>
      <c r="K154" s="63">
        <v>1</v>
      </c>
      <c r="P154" s="63">
        <f>SUM(G154:N154)</f>
        <v>1</v>
      </c>
      <c r="Q154" s="162" t="str">
        <f>IF(P154&gt;=4,"basso",IF(P154=3,"medio",IF(P154&lt;=2,"alto")))</f>
        <v>alto</v>
      </c>
    </row>
    <row r="155" spans="1:17" ht="24" thickBot="1" x14ac:dyDescent="0.3">
      <c r="A155" s="390"/>
      <c r="B155" s="387"/>
      <c r="C155" s="57"/>
      <c r="D155" s="55"/>
      <c r="E155" s="55"/>
      <c r="F155" s="173"/>
      <c r="G155" s="340" t="s">
        <v>431</v>
      </c>
      <c r="H155" s="341"/>
      <c r="I155" s="341"/>
      <c r="J155" s="341"/>
      <c r="K155" s="341"/>
      <c r="L155" s="341"/>
      <c r="M155" s="341"/>
      <c r="N155" s="342"/>
      <c r="O155" s="163"/>
      <c r="P155" s="53"/>
      <c r="Q155" s="164"/>
    </row>
    <row r="156" spans="1:17" ht="57.75" customHeight="1" x14ac:dyDescent="0.25">
      <c r="A156" s="390"/>
      <c r="B156" s="387"/>
      <c r="C156" s="57"/>
      <c r="D156" s="55"/>
      <c r="E156" s="55"/>
      <c r="F156" s="55"/>
      <c r="G156" s="352" t="s">
        <v>432</v>
      </c>
      <c r="H156" s="352" t="s">
        <v>440</v>
      </c>
      <c r="I156" s="352" t="s">
        <v>434</v>
      </c>
      <c r="J156" s="352" t="s">
        <v>458</v>
      </c>
      <c r="K156" s="352" t="s">
        <v>435</v>
      </c>
      <c r="L156" s="352" t="s">
        <v>436</v>
      </c>
      <c r="M156" s="352" t="s">
        <v>437</v>
      </c>
      <c r="N156" s="352" t="s">
        <v>438</v>
      </c>
      <c r="O156" s="352" t="s">
        <v>439</v>
      </c>
      <c r="Q156" s="162"/>
    </row>
    <row r="157" spans="1:17" x14ac:dyDescent="0.25">
      <c r="A157" s="390"/>
      <c r="B157" s="387"/>
      <c r="C157" s="57"/>
      <c r="D157" s="55"/>
      <c r="E157" s="55"/>
      <c r="F157" s="55"/>
      <c r="G157" s="352"/>
      <c r="H157" s="352"/>
      <c r="I157" s="352"/>
      <c r="J157" s="352"/>
      <c r="K157" s="352"/>
      <c r="L157" s="352"/>
      <c r="M157" s="352"/>
      <c r="N157" s="352"/>
      <c r="O157" s="352"/>
      <c r="Q157" s="162"/>
    </row>
    <row r="158" spans="1:17" ht="13.5" thickBot="1" x14ac:dyDescent="0.3">
      <c r="A158" s="390"/>
      <c r="B158" s="387"/>
      <c r="C158" s="175"/>
      <c r="D158" s="165"/>
      <c r="E158" s="165"/>
      <c r="F158" s="165"/>
      <c r="G158" s="166"/>
      <c r="H158" s="166"/>
      <c r="I158" s="166"/>
      <c r="J158" s="166"/>
      <c r="K158" s="166"/>
      <c r="L158" s="166"/>
      <c r="M158" s="166"/>
      <c r="N158" s="166"/>
      <c r="O158" s="166"/>
      <c r="P158" s="166">
        <f>SUM(G158:O158)</f>
        <v>0</v>
      </c>
      <c r="Q158" s="167" t="s">
        <v>505</v>
      </c>
    </row>
    <row r="159" spans="1:17" ht="13.5" thickBot="1" x14ac:dyDescent="0.3">
      <c r="A159" s="390"/>
      <c r="B159" s="387"/>
      <c r="C159" s="62"/>
      <c r="D159" s="56"/>
      <c r="E159" s="56"/>
      <c r="F159" s="56"/>
    </row>
    <row r="160" spans="1:17" ht="29.25" thickBot="1" x14ac:dyDescent="0.3">
      <c r="A160" s="390"/>
      <c r="B160" s="387"/>
      <c r="C160" s="180"/>
      <c r="D160" s="170" t="s">
        <v>420</v>
      </c>
      <c r="E160" s="170" t="s">
        <v>421</v>
      </c>
      <c r="F160" s="170" t="s">
        <v>422</v>
      </c>
      <c r="G160" s="340" t="s">
        <v>423</v>
      </c>
      <c r="H160" s="341"/>
      <c r="I160" s="341"/>
      <c r="J160" s="341"/>
      <c r="K160" s="341"/>
      <c r="L160" s="341"/>
      <c r="M160" s="341"/>
      <c r="N160" s="342"/>
      <c r="O160" s="171"/>
      <c r="P160" s="169"/>
      <c r="Q160" s="172"/>
    </row>
    <row r="161" spans="1:17" ht="87.75" customHeight="1" thickBot="1" x14ac:dyDescent="0.3">
      <c r="A161" s="390"/>
      <c r="B161" s="387"/>
      <c r="C161" s="194" t="s">
        <v>538</v>
      </c>
      <c r="D161" s="194" t="str">
        <f>Q163</f>
        <v>alto</v>
      </c>
      <c r="E161" s="194" t="str">
        <f>Q167</f>
        <v>alto</v>
      </c>
      <c r="F161" s="192" t="str">
        <f>IF(AND(D161="basso",E161="basso"),"basso",IF(AND(D161="basso",E161="medio"),"basso",IF(AND(D161="basso",E161="alto"),"medio",IF(AND(D161="medio",E161="basso"),"basso",IF(AND(D161="medio",E161="medio"),"medio",IF(AND(D161="medio",E161="alto"),"alto",IF(AND(D161="alto",E161="basso"),"medio",IF(AND(D161="alto",E161="medio"),"alto",IF(AND(D161="alto",E161="alto"),"alto")))))))))</f>
        <v>alto</v>
      </c>
      <c r="G161" s="350" t="s">
        <v>424</v>
      </c>
      <c r="H161" s="350" t="s">
        <v>425</v>
      </c>
      <c r="I161" s="352" t="s">
        <v>426</v>
      </c>
      <c r="J161" s="352" t="s">
        <v>457</v>
      </c>
      <c r="K161" s="352" t="s">
        <v>427</v>
      </c>
      <c r="L161" s="352" t="s">
        <v>428</v>
      </c>
      <c r="M161" s="352" t="s">
        <v>429</v>
      </c>
      <c r="N161" s="352" t="s">
        <v>430</v>
      </c>
      <c r="O161" s="161"/>
      <c r="Q161" s="162"/>
    </row>
    <row r="162" spans="1:17" x14ac:dyDescent="0.25">
      <c r="A162" s="390"/>
      <c r="B162" s="387"/>
      <c r="C162" s="57"/>
      <c r="D162" s="55"/>
      <c r="E162" s="55"/>
      <c r="F162" s="55"/>
      <c r="G162" s="350"/>
      <c r="H162" s="350"/>
      <c r="I162" s="352"/>
      <c r="J162" s="352"/>
      <c r="K162" s="352"/>
      <c r="L162" s="352"/>
      <c r="M162" s="352"/>
      <c r="N162" s="352"/>
      <c r="O162" s="161"/>
      <c r="Q162" s="162"/>
    </row>
    <row r="163" spans="1:17" ht="13.5" thickBot="1" x14ac:dyDescent="0.3">
      <c r="A163" s="390"/>
      <c r="B163" s="387"/>
      <c r="C163" s="57"/>
      <c r="D163" s="55"/>
      <c r="E163" s="55"/>
      <c r="F163" s="55"/>
      <c r="K163" s="63">
        <v>1</v>
      </c>
      <c r="P163" s="63">
        <f>SUM(G163:N163)</f>
        <v>1</v>
      </c>
      <c r="Q163" s="162" t="str">
        <f>IF(P163&gt;=4,"basso",IF(P163=3,"medio",IF(P163&lt;=2,"alto")))</f>
        <v>alto</v>
      </c>
    </row>
    <row r="164" spans="1:17" ht="24" thickBot="1" x14ac:dyDescent="0.3">
      <c r="A164" s="390"/>
      <c r="B164" s="387"/>
      <c r="C164" s="57"/>
      <c r="D164" s="55"/>
      <c r="E164" s="55"/>
      <c r="F164" s="173"/>
      <c r="G164" s="340" t="s">
        <v>431</v>
      </c>
      <c r="H164" s="341"/>
      <c r="I164" s="341"/>
      <c r="J164" s="341"/>
      <c r="K164" s="341"/>
      <c r="L164" s="341"/>
      <c r="M164" s="341"/>
      <c r="N164" s="342"/>
      <c r="O164" s="163"/>
      <c r="P164" s="53"/>
      <c r="Q164" s="164"/>
    </row>
    <row r="165" spans="1:17" ht="57.75" customHeight="1" x14ac:dyDescent="0.25">
      <c r="A165" s="390"/>
      <c r="B165" s="387"/>
      <c r="C165" s="57"/>
      <c r="D165" s="55"/>
      <c r="E165" s="55"/>
      <c r="F165" s="55"/>
      <c r="G165" s="352" t="s">
        <v>432</v>
      </c>
      <c r="H165" s="352" t="s">
        <v>440</v>
      </c>
      <c r="I165" s="352" t="s">
        <v>434</v>
      </c>
      <c r="J165" s="352" t="s">
        <v>458</v>
      </c>
      <c r="K165" s="352" t="s">
        <v>435</v>
      </c>
      <c r="L165" s="352" t="s">
        <v>436</v>
      </c>
      <c r="M165" s="352" t="s">
        <v>437</v>
      </c>
      <c r="N165" s="352" t="s">
        <v>438</v>
      </c>
      <c r="O165" s="352" t="s">
        <v>439</v>
      </c>
      <c r="Q165" s="162"/>
    </row>
    <row r="166" spans="1:17" x14ac:dyDescent="0.25">
      <c r="A166" s="390"/>
      <c r="B166" s="387"/>
      <c r="C166" s="57"/>
      <c r="D166" s="55"/>
      <c r="E166" s="55"/>
      <c r="F166" s="55"/>
      <c r="G166" s="352"/>
      <c r="H166" s="352"/>
      <c r="I166" s="352"/>
      <c r="J166" s="352"/>
      <c r="K166" s="352"/>
      <c r="L166" s="352"/>
      <c r="M166" s="352"/>
      <c r="N166" s="352"/>
      <c r="O166" s="352"/>
      <c r="Q166" s="162"/>
    </row>
    <row r="167" spans="1:17" ht="13.5" thickBot="1" x14ac:dyDescent="0.3">
      <c r="A167" s="391"/>
      <c r="B167" s="388"/>
      <c r="C167" s="175"/>
      <c r="D167" s="165"/>
      <c r="E167" s="165"/>
      <c r="F167" s="165"/>
      <c r="G167" s="166"/>
      <c r="H167" s="166"/>
      <c r="I167" s="166"/>
      <c r="J167" s="166"/>
      <c r="K167" s="166"/>
      <c r="L167" s="166"/>
      <c r="M167" s="166"/>
      <c r="N167" s="166"/>
      <c r="O167" s="166"/>
      <c r="P167" s="166">
        <f>SUM(G167:O167)</f>
        <v>0</v>
      </c>
      <c r="Q167" s="167" t="s">
        <v>505</v>
      </c>
    </row>
    <row r="168" spans="1:17" x14ac:dyDescent="0.25">
      <c r="A168" s="232"/>
      <c r="B168" s="62"/>
      <c r="C168" s="62"/>
      <c r="D168" s="56"/>
      <c r="E168" s="56"/>
      <c r="F168" s="56"/>
    </row>
    <row r="169" spans="1:17" ht="43.5" customHeight="1" x14ac:dyDescent="0.25">
      <c r="B169" s="62"/>
      <c r="C169" s="62"/>
      <c r="D169" s="56"/>
      <c r="E169" s="56"/>
      <c r="F169" s="216" t="s">
        <v>568</v>
      </c>
      <c r="G169" s="370" t="s">
        <v>569</v>
      </c>
      <c r="H169" s="371"/>
      <c r="I169" s="371"/>
      <c r="J169" s="371"/>
      <c r="K169" s="371"/>
      <c r="L169" s="371"/>
      <c r="M169" s="371"/>
      <c r="N169" s="371"/>
      <c r="O169" s="371"/>
      <c r="P169" s="371"/>
      <c r="Q169" s="371"/>
    </row>
    <row r="170" spans="1:17" x14ac:dyDescent="0.25">
      <c r="B170" s="57"/>
      <c r="C170" s="62"/>
      <c r="D170" s="56"/>
      <c r="E170" s="56"/>
      <c r="F170" s="56"/>
    </row>
    <row r="171" spans="1:17" ht="37.5" customHeight="1" x14ac:dyDescent="0.25">
      <c r="A171" s="396" t="s">
        <v>532</v>
      </c>
      <c r="B171" s="397" t="s">
        <v>529</v>
      </c>
      <c r="C171" s="213"/>
      <c r="D171" s="214" t="s">
        <v>420</v>
      </c>
      <c r="E171" s="214" t="s">
        <v>421</v>
      </c>
      <c r="F171" s="215" t="s">
        <v>422</v>
      </c>
      <c r="G171" s="383" t="s">
        <v>423</v>
      </c>
      <c r="H171" s="383"/>
      <c r="I171" s="383"/>
      <c r="J171" s="383"/>
      <c r="K171" s="383"/>
      <c r="L171" s="383"/>
      <c r="M171" s="383"/>
      <c r="N171" s="383"/>
      <c r="O171" s="383"/>
      <c r="P171" s="383"/>
      <c r="Q171" s="383"/>
    </row>
    <row r="172" spans="1:17" ht="41.25" customHeight="1" x14ac:dyDescent="0.25">
      <c r="A172" s="396"/>
      <c r="B172" s="398"/>
      <c r="C172" s="201" t="s">
        <v>534</v>
      </c>
      <c r="D172" s="204" t="str">
        <f>Q174</f>
        <v>basso</v>
      </c>
      <c r="E172" s="204" t="str">
        <f>Q178</f>
        <v>alto</v>
      </c>
      <c r="F172" s="216" t="str">
        <f>IF(AND(D172="basso",E172="basso"),"basso",IF(AND(D172="basso",E172="medio"),"basso",IF(AND(D172="basso",E172="alto"),"medio",IF(AND(D172="medio",E172="basso"),"basso",IF(AND(D172="medio",E172="medio"),"medio",IF(AND(D172="medio",E172="alto"),"alto",IF(AND(D172="alto",E172="basso"),"medio",IF(AND(D172="alto",E172="medio"),"alto",IF(AND(D172="alto",E172="alto"),"alto")))))))))</f>
        <v>medio</v>
      </c>
      <c r="G172" s="381" t="s">
        <v>424</v>
      </c>
      <c r="H172" s="381" t="s">
        <v>425</v>
      </c>
      <c r="I172" s="382" t="s">
        <v>426</v>
      </c>
      <c r="J172" s="382" t="s">
        <v>530</v>
      </c>
      <c r="K172" s="352" t="s">
        <v>427</v>
      </c>
      <c r="L172" s="352" t="s">
        <v>428</v>
      </c>
      <c r="M172" s="352" t="s">
        <v>429</v>
      </c>
      <c r="N172" s="382" t="s">
        <v>430</v>
      </c>
      <c r="O172" s="206"/>
      <c r="P172" s="207"/>
      <c r="Q172" s="207"/>
    </row>
    <row r="173" spans="1:17" x14ac:dyDescent="0.25">
      <c r="A173" s="396"/>
      <c r="B173" s="398"/>
      <c r="C173" s="178"/>
      <c r="D173" s="55"/>
      <c r="E173" s="55"/>
      <c r="F173" s="55"/>
      <c r="G173" s="381"/>
      <c r="H173" s="381"/>
      <c r="I173" s="382"/>
      <c r="J173" s="382"/>
      <c r="K173" s="352"/>
      <c r="L173" s="352"/>
      <c r="M173" s="352"/>
      <c r="N173" s="382"/>
      <c r="O173" s="206"/>
      <c r="P173" s="207"/>
      <c r="Q173" s="207"/>
    </row>
    <row r="174" spans="1:17" x14ac:dyDescent="0.25">
      <c r="A174" s="396"/>
      <c r="B174" s="398"/>
      <c r="C174" s="178"/>
      <c r="D174" s="55"/>
      <c r="E174" s="55"/>
      <c r="F174" s="55"/>
      <c r="G174" s="207">
        <v>1</v>
      </c>
      <c r="H174" s="207">
        <v>1</v>
      </c>
      <c r="I174" s="207"/>
      <c r="J174" s="207"/>
      <c r="K174" s="207">
        <v>1</v>
      </c>
      <c r="L174" s="207"/>
      <c r="M174" s="207">
        <v>1</v>
      </c>
      <c r="N174" s="207"/>
      <c r="O174" s="207"/>
      <c r="P174" s="207">
        <f>SUM(G174:N174)</f>
        <v>4</v>
      </c>
      <c r="Q174" s="207" t="str">
        <f>IF(P174&gt;=4,"basso",IF(P174=3,"medio",IF(P174&lt;=2,"alto")))</f>
        <v>basso</v>
      </c>
    </row>
    <row r="175" spans="1:17" ht="23.25" x14ac:dyDescent="0.25">
      <c r="A175" s="396"/>
      <c r="B175" s="398"/>
      <c r="C175" s="178"/>
      <c r="D175" s="55"/>
      <c r="E175" s="55"/>
      <c r="F175" s="55"/>
      <c r="G175" s="383" t="s">
        <v>431</v>
      </c>
      <c r="H175" s="383"/>
      <c r="I175" s="383"/>
      <c r="J175" s="383"/>
      <c r="K175" s="383"/>
      <c r="L175" s="383"/>
      <c r="M175" s="383"/>
      <c r="N175" s="383"/>
      <c r="O175" s="208"/>
      <c r="P175" s="209"/>
      <c r="Q175" s="209"/>
    </row>
    <row r="176" spans="1:17" x14ac:dyDescent="0.25">
      <c r="A176" s="396"/>
      <c r="B176" s="398"/>
      <c r="C176" s="178"/>
      <c r="D176" s="55"/>
      <c r="E176" s="55"/>
      <c r="F176" s="55"/>
      <c r="G176" s="382" t="s">
        <v>432</v>
      </c>
      <c r="H176" s="382" t="s">
        <v>440</v>
      </c>
      <c r="I176" s="382" t="s">
        <v>434</v>
      </c>
      <c r="J176" s="382" t="s">
        <v>531</v>
      </c>
      <c r="K176" s="382" t="s">
        <v>435</v>
      </c>
      <c r="L176" s="382" t="s">
        <v>436</v>
      </c>
      <c r="M176" s="382" t="s">
        <v>437</v>
      </c>
      <c r="N176" s="382" t="s">
        <v>438</v>
      </c>
      <c r="O176" s="382" t="s">
        <v>439</v>
      </c>
      <c r="P176" s="207"/>
      <c r="Q176" s="207"/>
    </row>
    <row r="177" spans="1:17" x14ac:dyDescent="0.25">
      <c r="A177" s="396"/>
      <c r="B177" s="398"/>
      <c r="C177" s="178"/>
      <c r="D177" s="55"/>
      <c r="E177" s="55"/>
      <c r="F177" s="55"/>
      <c r="G177" s="382"/>
      <c r="H177" s="382"/>
      <c r="I177" s="382"/>
      <c r="J177" s="382"/>
      <c r="K177" s="382"/>
      <c r="L177" s="382"/>
      <c r="M177" s="382"/>
      <c r="N177" s="382"/>
      <c r="O177" s="382"/>
      <c r="P177" s="207"/>
      <c r="Q177" s="207"/>
    </row>
    <row r="178" spans="1:17" x14ac:dyDescent="0.25">
      <c r="A178" s="396"/>
      <c r="B178" s="399"/>
      <c r="C178" s="210"/>
      <c r="D178" s="211"/>
      <c r="E178" s="211"/>
      <c r="F178" s="211"/>
      <c r="G178" s="212">
        <v>1</v>
      </c>
      <c r="H178" s="212"/>
      <c r="I178" s="212"/>
      <c r="J178" s="212"/>
      <c r="K178" s="212"/>
      <c r="L178" s="212"/>
      <c r="M178" s="212"/>
      <c r="N178" s="212"/>
      <c r="O178" s="212"/>
      <c r="P178" s="212">
        <f>SUM(G178:O178)</f>
        <v>1</v>
      </c>
      <c r="Q178" s="212" t="s">
        <v>505</v>
      </c>
    </row>
    <row r="180" spans="1:17" ht="43.5" customHeight="1" x14ac:dyDescent="0.25">
      <c r="B180" s="62"/>
      <c r="C180" s="62"/>
      <c r="D180" s="56"/>
      <c r="E180" s="56"/>
      <c r="F180" s="216" t="s">
        <v>561</v>
      </c>
      <c r="G180" s="370" t="s">
        <v>567</v>
      </c>
      <c r="H180" s="371"/>
      <c r="I180" s="371"/>
      <c r="J180" s="371"/>
      <c r="K180" s="371"/>
      <c r="L180" s="371"/>
      <c r="M180" s="371"/>
      <c r="N180" s="371"/>
      <c r="O180" s="371"/>
      <c r="P180" s="371"/>
      <c r="Q180" s="371"/>
    </row>
  </sheetData>
  <mergeCells count="398">
    <mergeCell ref="G92:Q92"/>
    <mergeCell ref="G111:Q111"/>
    <mergeCell ref="G29:Q29"/>
    <mergeCell ref="G149:Q149"/>
    <mergeCell ref="G180:Q180"/>
    <mergeCell ref="G169:Q169"/>
    <mergeCell ref="C73:C79"/>
    <mergeCell ref="G73:G74"/>
    <mergeCell ref="H73:H74"/>
    <mergeCell ref="I73:I74"/>
    <mergeCell ref="J73:J74"/>
    <mergeCell ref="K73:K74"/>
    <mergeCell ref="L73:L74"/>
    <mergeCell ref="M73:M74"/>
    <mergeCell ref="N73:N74"/>
    <mergeCell ref="G76:N76"/>
    <mergeCell ref="G77:G78"/>
    <mergeCell ref="H77:H78"/>
    <mergeCell ref="I77:I78"/>
    <mergeCell ref="J77:J78"/>
    <mergeCell ref="K77:K78"/>
    <mergeCell ref="L77:L78"/>
    <mergeCell ref="M77:M78"/>
    <mergeCell ref="N77:N78"/>
    <mergeCell ref="A171:A178"/>
    <mergeCell ref="B171:B178"/>
    <mergeCell ref="G171:N171"/>
    <mergeCell ref="O171:Q171"/>
    <mergeCell ref="A83:A90"/>
    <mergeCell ref="A95:A109"/>
    <mergeCell ref="A114:A120"/>
    <mergeCell ref="A123:A129"/>
    <mergeCell ref="A132:A138"/>
    <mergeCell ref="A140:A147"/>
    <mergeCell ref="A151:A167"/>
    <mergeCell ref="O165:O166"/>
    <mergeCell ref="H161:H162"/>
    <mergeCell ref="I161:I162"/>
    <mergeCell ref="J161:J162"/>
    <mergeCell ref="K161:K162"/>
    <mergeCell ref="L161:L162"/>
    <mergeCell ref="M161:M162"/>
    <mergeCell ref="N161:N162"/>
    <mergeCell ref="N152:N153"/>
    <mergeCell ref="G155:N155"/>
    <mergeCell ref="G156:G157"/>
    <mergeCell ref="H156:H157"/>
    <mergeCell ref="I156:I157"/>
    <mergeCell ref="A5:A27"/>
    <mergeCell ref="G47:N47"/>
    <mergeCell ref="G55:N55"/>
    <mergeCell ref="G63:N63"/>
    <mergeCell ref="G102:N102"/>
    <mergeCell ref="G20:N20"/>
    <mergeCell ref="G12:N12"/>
    <mergeCell ref="A32:A70"/>
    <mergeCell ref="B83:B90"/>
    <mergeCell ref="G98:N98"/>
    <mergeCell ref="G99:G100"/>
    <mergeCell ref="H99:H100"/>
    <mergeCell ref="I99:I100"/>
    <mergeCell ref="J99:J100"/>
    <mergeCell ref="K99:K100"/>
    <mergeCell ref="L99:L100"/>
    <mergeCell ref="M99:M100"/>
    <mergeCell ref="N99:N100"/>
    <mergeCell ref="G87:N87"/>
    <mergeCell ref="G88:G89"/>
    <mergeCell ref="H88:H89"/>
    <mergeCell ref="I88:I89"/>
    <mergeCell ref="J88:J89"/>
    <mergeCell ref="K88:K89"/>
    <mergeCell ref="N156:N157"/>
    <mergeCell ref="B151:B167"/>
    <mergeCell ref="G151:N151"/>
    <mergeCell ref="G152:G153"/>
    <mergeCell ref="H152:H153"/>
    <mergeCell ref="I152:I153"/>
    <mergeCell ref="J152:J153"/>
    <mergeCell ref="K152:K153"/>
    <mergeCell ref="L152:L153"/>
    <mergeCell ref="M152:M153"/>
    <mergeCell ref="G164:N164"/>
    <mergeCell ref="G165:G166"/>
    <mergeCell ref="H165:H166"/>
    <mergeCell ref="I165:I166"/>
    <mergeCell ref="J165:J166"/>
    <mergeCell ref="K165:K166"/>
    <mergeCell ref="L165:L166"/>
    <mergeCell ref="M165:M166"/>
    <mergeCell ref="N165:N166"/>
    <mergeCell ref="B140:B147"/>
    <mergeCell ref="G140:N140"/>
    <mergeCell ref="G141:G142"/>
    <mergeCell ref="H141:H142"/>
    <mergeCell ref="I141:I142"/>
    <mergeCell ref="J141:J142"/>
    <mergeCell ref="K141:K142"/>
    <mergeCell ref="L141:L142"/>
    <mergeCell ref="M141:M142"/>
    <mergeCell ref="N141:N142"/>
    <mergeCell ref="G144:N144"/>
    <mergeCell ref="G145:G146"/>
    <mergeCell ref="H145:H146"/>
    <mergeCell ref="I145:I146"/>
    <mergeCell ref="J145:J146"/>
    <mergeCell ref="K145:K146"/>
    <mergeCell ref="L145:L146"/>
    <mergeCell ref="M145:M146"/>
    <mergeCell ref="N145:N146"/>
    <mergeCell ref="B132:B138"/>
    <mergeCell ref="G132:G133"/>
    <mergeCell ref="H132:H133"/>
    <mergeCell ref="I132:I133"/>
    <mergeCell ref="J132:J133"/>
    <mergeCell ref="K132:K133"/>
    <mergeCell ref="L132:L133"/>
    <mergeCell ref="M132:M133"/>
    <mergeCell ref="N132:N133"/>
    <mergeCell ref="G135:N135"/>
    <mergeCell ref="G136:G137"/>
    <mergeCell ref="H136:H137"/>
    <mergeCell ref="I136:I137"/>
    <mergeCell ref="J136:J137"/>
    <mergeCell ref="K136:K137"/>
    <mergeCell ref="L136:L137"/>
    <mergeCell ref="M136:M137"/>
    <mergeCell ref="N136:N137"/>
    <mergeCell ref="O176:O177"/>
    <mergeCell ref="G175:N175"/>
    <mergeCell ref="G176:G177"/>
    <mergeCell ref="H176:H177"/>
    <mergeCell ref="I176:I177"/>
    <mergeCell ref="J176:J177"/>
    <mergeCell ref="K176:K177"/>
    <mergeCell ref="L176:L177"/>
    <mergeCell ref="M176:M177"/>
    <mergeCell ref="N176:N177"/>
    <mergeCell ref="G172:G173"/>
    <mergeCell ref="H172:H173"/>
    <mergeCell ref="I172:I173"/>
    <mergeCell ref="J172:J173"/>
    <mergeCell ref="K172:K173"/>
    <mergeCell ref="L172:L173"/>
    <mergeCell ref="M172:M173"/>
    <mergeCell ref="N172:N173"/>
    <mergeCell ref="O127:O128"/>
    <mergeCell ref="H127:H128"/>
    <mergeCell ref="I127:I128"/>
    <mergeCell ref="J127:J128"/>
    <mergeCell ref="K127:K128"/>
    <mergeCell ref="N127:N128"/>
    <mergeCell ref="G131:N131"/>
    <mergeCell ref="O136:O137"/>
    <mergeCell ref="O145:O146"/>
    <mergeCell ref="O156:O157"/>
    <mergeCell ref="G160:N160"/>
    <mergeCell ref="G161:G162"/>
    <mergeCell ref="J156:J157"/>
    <mergeCell ref="K156:K157"/>
    <mergeCell ref="L156:L157"/>
    <mergeCell ref="M156:M157"/>
    <mergeCell ref="N114:N115"/>
    <mergeCell ref="G117:N117"/>
    <mergeCell ref="G118:G119"/>
    <mergeCell ref="H118:H119"/>
    <mergeCell ref="I118:I119"/>
    <mergeCell ref="J118:J119"/>
    <mergeCell ref="K118:K119"/>
    <mergeCell ref="G122:N122"/>
    <mergeCell ref="B123:B129"/>
    <mergeCell ref="G123:G124"/>
    <mergeCell ref="H123:H124"/>
    <mergeCell ref="I123:I124"/>
    <mergeCell ref="J123:J124"/>
    <mergeCell ref="L127:L128"/>
    <mergeCell ref="M127:M128"/>
    <mergeCell ref="K123:K124"/>
    <mergeCell ref="L123:L124"/>
    <mergeCell ref="M123:M124"/>
    <mergeCell ref="N123:N124"/>
    <mergeCell ref="G126:N126"/>
    <mergeCell ref="G127:G128"/>
    <mergeCell ref="O99:O100"/>
    <mergeCell ref="G103:G104"/>
    <mergeCell ref="H103:H104"/>
    <mergeCell ref="O107:O108"/>
    <mergeCell ref="N95:N96"/>
    <mergeCell ref="G113:N113"/>
    <mergeCell ref="B114:B120"/>
    <mergeCell ref="G114:G115"/>
    <mergeCell ref="H114:H115"/>
    <mergeCell ref="I114:I115"/>
    <mergeCell ref="J114:J115"/>
    <mergeCell ref="I103:I104"/>
    <mergeCell ref="J103:J104"/>
    <mergeCell ref="K103:K104"/>
    <mergeCell ref="L103:L104"/>
    <mergeCell ref="M103:M104"/>
    <mergeCell ref="N103:N104"/>
    <mergeCell ref="L118:L119"/>
    <mergeCell ref="M118:M119"/>
    <mergeCell ref="N118:N119"/>
    <mergeCell ref="O118:O119"/>
    <mergeCell ref="K114:K115"/>
    <mergeCell ref="L114:L115"/>
    <mergeCell ref="M114:M115"/>
    <mergeCell ref="G94:N94"/>
    <mergeCell ref="B95:B109"/>
    <mergeCell ref="G95:G96"/>
    <mergeCell ref="H95:H96"/>
    <mergeCell ref="I95:I96"/>
    <mergeCell ref="J95:J96"/>
    <mergeCell ref="K95:K96"/>
    <mergeCell ref="L95:L96"/>
    <mergeCell ref="M95:M96"/>
    <mergeCell ref="G106:N106"/>
    <mergeCell ref="G107:G108"/>
    <mergeCell ref="H107:H108"/>
    <mergeCell ref="I107:I108"/>
    <mergeCell ref="J107:J108"/>
    <mergeCell ref="K107:K108"/>
    <mergeCell ref="L107:L108"/>
    <mergeCell ref="M107:M108"/>
    <mergeCell ref="N107:N108"/>
    <mergeCell ref="L88:L89"/>
    <mergeCell ref="M88:M89"/>
    <mergeCell ref="N88:N89"/>
    <mergeCell ref="O60:O61"/>
    <mergeCell ref="J60:J61"/>
    <mergeCell ref="K60:K61"/>
    <mergeCell ref="L60:L61"/>
    <mergeCell ref="M60:M61"/>
    <mergeCell ref="N60:N61"/>
    <mergeCell ref="G83:N83"/>
    <mergeCell ref="G84:G85"/>
    <mergeCell ref="H84:H85"/>
    <mergeCell ref="I84:I85"/>
    <mergeCell ref="J84:J85"/>
    <mergeCell ref="K84:K85"/>
    <mergeCell ref="L84:L85"/>
    <mergeCell ref="M84:M85"/>
    <mergeCell ref="O68:O69"/>
    <mergeCell ref="N84:N85"/>
    <mergeCell ref="O88:O89"/>
    <mergeCell ref="G72:N72"/>
    <mergeCell ref="O77:O78"/>
    <mergeCell ref="G81:Q81"/>
    <mergeCell ref="C56:C62"/>
    <mergeCell ref="G56:G57"/>
    <mergeCell ref="H56:H57"/>
    <mergeCell ref="I56:I57"/>
    <mergeCell ref="J56:J57"/>
    <mergeCell ref="K56:K57"/>
    <mergeCell ref="L56:L57"/>
    <mergeCell ref="M56:M57"/>
    <mergeCell ref="N56:N57"/>
    <mergeCell ref="C40:C46"/>
    <mergeCell ref="G40:G41"/>
    <mergeCell ref="H40:H41"/>
    <mergeCell ref="G67:N67"/>
    <mergeCell ref="G68:G69"/>
    <mergeCell ref="H68:H69"/>
    <mergeCell ref="I68:I69"/>
    <mergeCell ref="J68:J69"/>
    <mergeCell ref="K68:K69"/>
    <mergeCell ref="L68:L69"/>
    <mergeCell ref="M68:M69"/>
    <mergeCell ref="N68:N69"/>
    <mergeCell ref="C64:C70"/>
    <mergeCell ref="G64:G65"/>
    <mergeCell ref="H64:H65"/>
    <mergeCell ref="I64:I65"/>
    <mergeCell ref="J64:J65"/>
    <mergeCell ref="K64:K65"/>
    <mergeCell ref="L64:L65"/>
    <mergeCell ref="M64:M65"/>
    <mergeCell ref="N64:N65"/>
    <mergeCell ref="G60:G61"/>
    <mergeCell ref="H60:H61"/>
    <mergeCell ref="I60:I61"/>
    <mergeCell ref="O36:O37"/>
    <mergeCell ref="I40:I41"/>
    <mergeCell ref="J40:J41"/>
    <mergeCell ref="K40:K41"/>
    <mergeCell ref="L40:L41"/>
    <mergeCell ref="M40:M41"/>
    <mergeCell ref="G51:N51"/>
    <mergeCell ref="G52:G53"/>
    <mergeCell ref="H52:H53"/>
    <mergeCell ref="I52:I53"/>
    <mergeCell ref="J52:J53"/>
    <mergeCell ref="K52:K53"/>
    <mergeCell ref="L52:L53"/>
    <mergeCell ref="M52:M53"/>
    <mergeCell ref="N52:N53"/>
    <mergeCell ref="O44:O45"/>
    <mergeCell ref="G48:G49"/>
    <mergeCell ref="H48:H49"/>
    <mergeCell ref="I48:I49"/>
    <mergeCell ref="J48:J49"/>
    <mergeCell ref="K48:K49"/>
    <mergeCell ref="L48:L49"/>
    <mergeCell ref="O52:O53"/>
    <mergeCell ref="G39:N39"/>
    <mergeCell ref="M32:M33"/>
    <mergeCell ref="N32:N33"/>
    <mergeCell ref="G35:N35"/>
    <mergeCell ref="G36:G37"/>
    <mergeCell ref="H36:H37"/>
    <mergeCell ref="I36:I37"/>
    <mergeCell ref="J36:J37"/>
    <mergeCell ref="K36:K37"/>
    <mergeCell ref="L36:L37"/>
    <mergeCell ref="M36:M37"/>
    <mergeCell ref="G31:N31"/>
    <mergeCell ref="B32:B70"/>
    <mergeCell ref="C32:C38"/>
    <mergeCell ref="G32:G33"/>
    <mergeCell ref="H32:H33"/>
    <mergeCell ref="I32:I33"/>
    <mergeCell ref="J32:J33"/>
    <mergeCell ref="K32:K33"/>
    <mergeCell ref="L32:L33"/>
    <mergeCell ref="N40:N41"/>
    <mergeCell ref="G43:N43"/>
    <mergeCell ref="G44:G45"/>
    <mergeCell ref="H44:H45"/>
    <mergeCell ref="I44:I45"/>
    <mergeCell ref="J44:J45"/>
    <mergeCell ref="K44:K45"/>
    <mergeCell ref="L44:L45"/>
    <mergeCell ref="M44:M45"/>
    <mergeCell ref="N44:N45"/>
    <mergeCell ref="N36:N37"/>
    <mergeCell ref="C48:C54"/>
    <mergeCell ref="M48:M49"/>
    <mergeCell ref="N48:N49"/>
    <mergeCell ref="G59:N59"/>
    <mergeCell ref="O9:O10"/>
    <mergeCell ref="C13:C19"/>
    <mergeCell ref="G13:G14"/>
    <mergeCell ref="H13:H14"/>
    <mergeCell ref="I13:I14"/>
    <mergeCell ref="J13:J14"/>
    <mergeCell ref="K13:K14"/>
    <mergeCell ref="L13:L14"/>
    <mergeCell ref="M13:M14"/>
    <mergeCell ref="N13:N14"/>
    <mergeCell ref="O17:O18"/>
    <mergeCell ref="O25:O26"/>
    <mergeCell ref="N5:N6"/>
    <mergeCell ref="G8:N8"/>
    <mergeCell ref="G9:G10"/>
    <mergeCell ref="H9:H10"/>
    <mergeCell ref="I9:I10"/>
    <mergeCell ref="J9:J10"/>
    <mergeCell ref="K9:K10"/>
    <mergeCell ref="L9:L10"/>
    <mergeCell ref="M9:M10"/>
    <mergeCell ref="N9:N10"/>
    <mergeCell ref="G21:G22"/>
    <mergeCell ref="H21:H22"/>
    <mergeCell ref="I21:I22"/>
    <mergeCell ref="J21:J22"/>
    <mergeCell ref="K21:K22"/>
    <mergeCell ref="L21:L22"/>
    <mergeCell ref="M21:M22"/>
    <mergeCell ref="N21:N22"/>
    <mergeCell ref="G24:N24"/>
    <mergeCell ref="G25:G26"/>
    <mergeCell ref="H25:H26"/>
    <mergeCell ref="I25:I26"/>
    <mergeCell ref="J25:J26"/>
    <mergeCell ref="G4:N4"/>
    <mergeCell ref="B5:B27"/>
    <mergeCell ref="C5:C11"/>
    <mergeCell ref="G5:G6"/>
    <mergeCell ref="H5:H6"/>
    <mergeCell ref="I5:I6"/>
    <mergeCell ref="J5:J6"/>
    <mergeCell ref="K5:K6"/>
    <mergeCell ref="L5:L6"/>
    <mergeCell ref="M5:M6"/>
    <mergeCell ref="G16:N16"/>
    <mergeCell ref="G17:G18"/>
    <mergeCell ref="H17:H18"/>
    <mergeCell ref="I17:I18"/>
    <mergeCell ref="J17:J18"/>
    <mergeCell ref="K17:K18"/>
    <mergeCell ref="L17:L18"/>
    <mergeCell ref="M17:M18"/>
    <mergeCell ref="N17:N18"/>
    <mergeCell ref="C21:C27"/>
    <mergeCell ref="K25:K26"/>
    <mergeCell ref="L25:L26"/>
    <mergeCell ref="M25:M26"/>
    <mergeCell ref="N25:N26"/>
  </mergeCells>
  <pageMargins left="0.7" right="0.7" top="0.75" bottom="0.75" header="0.3" footer="0.3"/>
  <pageSetup paperSize="9" scale="1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23"/>
  <sheetViews>
    <sheetView zoomScale="70" zoomScaleNormal="70" workbookViewId="0">
      <pane xSplit="4" ySplit="1" topLeftCell="J5" activePane="bottomRight" state="frozen"/>
      <selection pane="topRight" activeCell="E1" sqref="E1"/>
      <selection pane="bottomLeft" activeCell="A2" sqref="A2"/>
      <selection pane="bottomRight" activeCell="O10" sqref="O10"/>
    </sheetView>
  </sheetViews>
  <sheetFormatPr defaultColWidth="9.140625" defaultRowHeight="15.75" x14ac:dyDescent="0.25"/>
  <cols>
    <col min="1" max="1" width="9.140625" style="123" customWidth="1"/>
    <col min="2" max="2" width="9.140625" style="123"/>
    <col min="3" max="3" width="39.140625" style="123" customWidth="1"/>
    <col min="4" max="4" width="9.140625" style="123"/>
    <col min="5" max="5" width="24.5703125" style="123" customWidth="1"/>
    <col min="6" max="6" width="29.85546875" style="123" customWidth="1"/>
    <col min="7" max="7" width="33.140625" style="123" customWidth="1"/>
    <col min="8" max="8" width="30.28515625" style="123" customWidth="1"/>
    <col min="9" max="9" width="34.85546875" style="123" customWidth="1"/>
    <col min="10" max="10" width="29.85546875" style="123" customWidth="1"/>
    <col min="11" max="11" width="14.42578125" style="123" customWidth="1"/>
    <col min="12" max="12" width="16.7109375" style="123" customWidth="1"/>
    <col min="13" max="13" width="22" style="123" customWidth="1"/>
    <col min="14" max="14" width="39.28515625" style="123" customWidth="1"/>
    <col min="15" max="15" width="47.42578125" style="123" customWidth="1"/>
    <col min="16" max="17" width="30.85546875" style="123" customWidth="1"/>
    <col min="18" max="18" width="17.42578125" style="123" customWidth="1"/>
    <col min="19" max="20" width="21" style="123" customWidth="1"/>
    <col min="21" max="21" width="24.28515625" style="123" customWidth="1"/>
    <col min="22" max="16384" width="9.140625" style="123"/>
  </cols>
  <sheetData>
    <row r="1" spans="1:21" s="116" customFormat="1" ht="127.5" customHeight="1" thickBot="1" x14ac:dyDescent="0.3">
      <c r="A1" s="412" t="s">
        <v>378</v>
      </c>
      <c r="B1" s="412"/>
      <c r="C1" s="412"/>
      <c r="D1" s="412"/>
      <c r="E1" s="412"/>
      <c r="F1" s="412"/>
      <c r="G1" s="412"/>
      <c r="H1" s="412"/>
      <c r="I1" s="413" t="s">
        <v>8</v>
      </c>
      <c r="J1" s="413"/>
      <c r="K1" s="413"/>
      <c r="L1" s="413"/>
      <c r="M1" s="413"/>
      <c r="N1" s="414" t="s">
        <v>9</v>
      </c>
      <c r="O1" s="414"/>
      <c r="P1" s="414"/>
      <c r="Q1" s="414"/>
      <c r="R1" s="414"/>
      <c r="S1" s="414"/>
      <c r="T1" s="414"/>
      <c r="U1" s="414"/>
    </row>
    <row r="2" spans="1:21" s="116" customFormat="1" ht="127.5" customHeight="1" thickBot="1" x14ac:dyDescent="0.3">
      <c r="A2" s="415" t="s">
        <v>195</v>
      </c>
      <c r="B2" s="415" t="s">
        <v>193</v>
      </c>
      <c r="C2" s="268" t="s">
        <v>194</v>
      </c>
      <c r="D2" s="415" t="s">
        <v>196</v>
      </c>
      <c r="E2" s="268" t="s">
        <v>338</v>
      </c>
      <c r="F2" s="268" t="s">
        <v>10</v>
      </c>
      <c r="G2" s="268" t="s">
        <v>11</v>
      </c>
      <c r="H2" s="268" t="s">
        <v>12</v>
      </c>
      <c r="I2" s="266" t="s">
        <v>13</v>
      </c>
      <c r="J2" s="266" t="s">
        <v>409</v>
      </c>
      <c r="K2" s="266" t="s">
        <v>14</v>
      </c>
      <c r="L2" s="266"/>
      <c r="M2" s="266"/>
      <c r="N2" s="277" t="s">
        <v>197</v>
      </c>
      <c r="O2" s="277" t="s">
        <v>15</v>
      </c>
      <c r="P2" s="277" t="s">
        <v>16</v>
      </c>
      <c r="Q2" s="277" t="s">
        <v>17</v>
      </c>
      <c r="R2" s="277"/>
      <c r="S2" s="277"/>
      <c r="T2" s="277"/>
      <c r="U2" s="277"/>
    </row>
    <row r="3" spans="1:21" s="116" customFormat="1" ht="127.5" customHeight="1" thickBot="1" x14ac:dyDescent="0.3">
      <c r="A3" s="416"/>
      <c r="B3" s="416"/>
      <c r="C3" s="269"/>
      <c r="D3" s="416"/>
      <c r="E3" s="269"/>
      <c r="F3" s="269"/>
      <c r="G3" s="269"/>
      <c r="H3" s="269"/>
      <c r="I3" s="267"/>
      <c r="J3" s="266"/>
      <c r="K3" s="66" t="s">
        <v>18</v>
      </c>
      <c r="L3" s="66" t="s">
        <v>19</v>
      </c>
      <c r="M3" s="66" t="s">
        <v>20</v>
      </c>
      <c r="N3" s="417"/>
      <c r="O3" s="417"/>
      <c r="P3" s="417"/>
      <c r="Q3" s="67" t="s">
        <v>572</v>
      </c>
      <c r="R3" s="67" t="s">
        <v>413</v>
      </c>
      <c r="S3" s="67" t="s">
        <v>21</v>
      </c>
      <c r="T3" s="67" t="s">
        <v>414</v>
      </c>
      <c r="U3" s="67" t="s">
        <v>22</v>
      </c>
    </row>
    <row r="4" spans="1:21" s="116" customFormat="1" ht="85.5" customHeight="1" x14ac:dyDescent="0.25">
      <c r="A4" s="409" t="s">
        <v>616</v>
      </c>
      <c r="B4" s="429">
        <v>1</v>
      </c>
      <c r="C4" s="429" t="s">
        <v>280</v>
      </c>
      <c r="D4" s="71">
        <v>1.1000000000000001</v>
      </c>
      <c r="E4" s="149" t="s">
        <v>415</v>
      </c>
      <c r="F4" s="149" t="s">
        <v>170</v>
      </c>
      <c r="G4" s="149" t="s">
        <v>25</v>
      </c>
      <c r="H4" s="189" t="s">
        <v>171</v>
      </c>
      <c r="I4" s="149" t="s">
        <v>417</v>
      </c>
      <c r="J4" s="149" t="s">
        <v>459</v>
      </c>
      <c r="K4" s="420" t="s">
        <v>186</v>
      </c>
      <c r="L4" s="423" t="s">
        <v>28</v>
      </c>
      <c r="M4" s="426" t="s">
        <v>29</v>
      </c>
      <c r="N4" s="149" t="s">
        <v>542</v>
      </c>
      <c r="O4" s="234" t="s">
        <v>573</v>
      </c>
      <c r="P4" s="234" t="s">
        <v>292</v>
      </c>
      <c r="Q4" s="235" t="s">
        <v>383</v>
      </c>
      <c r="R4" s="236" t="s">
        <v>470</v>
      </c>
      <c r="S4" s="234" t="s">
        <v>574</v>
      </c>
      <c r="T4" s="188" t="s">
        <v>470</v>
      </c>
      <c r="U4" s="149" t="s">
        <v>170</v>
      </c>
    </row>
    <row r="5" spans="1:21" s="116" customFormat="1" ht="81.75" customHeight="1" x14ac:dyDescent="0.25">
      <c r="A5" s="410"/>
      <c r="B5" s="430"/>
      <c r="C5" s="430"/>
      <c r="D5" s="71">
        <v>1.2</v>
      </c>
      <c r="E5" s="149" t="s">
        <v>416</v>
      </c>
      <c r="F5" s="149" t="s">
        <v>170</v>
      </c>
      <c r="G5" s="149" t="s">
        <v>33</v>
      </c>
      <c r="H5" s="189" t="s">
        <v>171</v>
      </c>
      <c r="I5" s="149" t="s">
        <v>418</v>
      </c>
      <c r="J5" s="149" t="s">
        <v>285</v>
      </c>
      <c r="K5" s="421"/>
      <c r="L5" s="424"/>
      <c r="M5" s="427"/>
      <c r="N5" s="149" t="s">
        <v>467</v>
      </c>
      <c r="O5" s="149" t="s">
        <v>46</v>
      </c>
      <c r="P5" s="149" t="s">
        <v>46</v>
      </c>
      <c r="Q5" s="149" t="s">
        <v>468</v>
      </c>
      <c r="R5" s="149" t="s">
        <v>46</v>
      </c>
      <c r="S5" s="149" t="s">
        <v>46</v>
      </c>
      <c r="T5" s="149" t="s">
        <v>46</v>
      </c>
      <c r="U5" s="149" t="s">
        <v>46</v>
      </c>
    </row>
    <row r="6" spans="1:21" s="116" customFormat="1" ht="126" x14ac:dyDescent="0.25">
      <c r="A6" s="410"/>
      <c r="B6" s="430"/>
      <c r="C6" s="430"/>
      <c r="D6" s="71">
        <v>1.3</v>
      </c>
      <c r="E6" s="234" t="s">
        <v>575</v>
      </c>
      <c r="F6" s="149" t="s">
        <v>35</v>
      </c>
      <c r="G6" s="149" t="s">
        <v>33</v>
      </c>
      <c r="H6" s="189" t="s">
        <v>171</v>
      </c>
      <c r="I6" s="149" t="s">
        <v>281</v>
      </c>
      <c r="J6" s="149" t="s">
        <v>459</v>
      </c>
      <c r="K6" s="422"/>
      <c r="L6" s="425"/>
      <c r="M6" s="428"/>
      <c r="N6" s="149" t="s">
        <v>618</v>
      </c>
      <c r="O6" s="149" t="s">
        <v>476</v>
      </c>
      <c r="P6" s="149" t="s">
        <v>294</v>
      </c>
      <c r="Q6" s="149" t="s">
        <v>383</v>
      </c>
      <c r="R6" s="149" t="s">
        <v>384</v>
      </c>
      <c r="S6" s="149" t="s">
        <v>469</v>
      </c>
      <c r="T6" s="188" t="s">
        <v>470</v>
      </c>
      <c r="U6" s="149" t="s">
        <v>170</v>
      </c>
    </row>
    <row r="7" spans="1:21" s="116" customFormat="1" ht="181.5" customHeight="1" x14ac:dyDescent="0.25">
      <c r="A7" s="410"/>
      <c r="B7" s="430"/>
      <c r="C7" s="430"/>
      <c r="D7" s="241">
        <v>1.4</v>
      </c>
      <c r="E7" s="234" t="s">
        <v>576</v>
      </c>
      <c r="F7" s="234" t="s">
        <v>170</v>
      </c>
      <c r="G7" s="234" t="s">
        <v>33</v>
      </c>
      <c r="H7" s="234" t="s">
        <v>176</v>
      </c>
      <c r="I7" s="234" t="s">
        <v>577</v>
      </c>
      <c r="J7" s="234" t="s">
        <v>285</v>
      </c>
      <c r="K7" s="237"/>
      <c r="L7" s="238"/>
      <c r="M7" s="240"/>
      <c r="N7" s="234" t="s">
        <v>467</v>
      </c>
      <c r="O7" s="233" t="s">
        <v>578</v>
      </c>
      <c r="P7" s="234" t="s">
        <v>579</v>
      </c>
      <c r="Q7" s="234" t="s">
        <v>383</v>
      </c>
      <c r="R7" s="234" t="s">
        <v>384</v>
      </c>
      <c r="S7" s="234" t="s">
        <v>580</v>
      </c>
      <c r="T7" s="239" t="s">
        <v>470</v>
      </c>
      <c r="U7" s="234" t="s">
        <v>170</v>
      </c>
    </row>
    <row r="8" spans="1:21" s="116" customFormat="1" ht="133.5" customHeight="1" x14ac:dyDescent="0.25">
      <c r="A8" s="410"/>
      <c r="B8" s="430"/>
      <c r="C8" s="430"/>
      <c r="D8" s="241">
        <v>1.5</v>
      </c>
      <c r="E8" s="234" t="s">
        <v>581</v>
      </c>
      <c r="F8" s="234" t="s">
        <v>170</v>
      </c>
      <c r="G8" s="234" t="s">
        <v>33</v>
      </c>
      <c r="H8" s="234" t="s">
        <v>176</v>
      </c>
      <c r="I8" s="234" t="s">
        <v>582</v>
      </c>
      <c r="J8" s="234" t="s">
        <v>285</v>
      </c>
      <c r="K8" s="237"/>
      <c r="L8" s="238"/>
      <c r="M8" s="240"/>
      <c r="N8" s="234" t="s">
        <v>583</v>
      </c>
      <c r="O8" s="233" t="s">
        <v>584</v>
      </c>
      <c r="P8" s="234" t="s">
        <v>290</v>
      </c>
      <c r="Q8" s="234" t="s">
        <v>383</v>
      </c>
      <c r="R8" s="234" t="s">
        <v>585</v>
      </c>
      <c r="S8" s="234" t="s">
        <v>586</v>
      </c>
      <c r="T8" s="239" t="s">
        <v>587</v>
      </c>
      <c r="U8" s="234" t="s">
        <v>35</v>
      </c>
    </row>
    <row r="9" spans="1:21" s="116" customFormat="1" ht="133.5" customHeight="1" x14ac:dyDescent="0.25">
      <c r="A9" s="410"/>
      <c r="B9" s="431"/>
      <c r="C9" s="431"/>
      <c r="D9" s="241">
        <v>1.6</v>
      </c>
      <c r="E9" s="234" t="s">
        <v>611</v>
      </c>
      <c r="F9" s="234" t="s">
        <v>170</v>
      </c>
      <c r="G9" s="234" t="s">
        <v>25</v>
      </c>
      <c r="H9" s="234" t="s">
        <v>171</v>
      </c>
      <c r="I9" s="234" t="s">
        <v>588</v>
      </c>
      <c r="J9" s="234" t="s">
        <v>459</v>
      </c>
      <c r="K9" s="237"/>
      <c r="L9" s="238"/>
      <c r="M9" s="240"/>
      <c r="N9" s="234" t="s">
        <v>467</v>
      </c>
      <c r="O9" s="233" t="s">
        <v>589</v>
      </c>
      <c r="P9" s="234" t="s">
        <v>291</v>
      </c>
      <c r="Q9" s="234" t="s">
        <v>383</v>
      </c>
      <c r="R9" s="236" t="s">
        <v>590</v>
      </c>
      <c r="S9" s="234" t="s">
        <v>591</v>
      </c>
      <c r="T9" s="239" t="s">
        <v>587</v>
      </c>
      <c r="U9" s="234" t="s">
        <v>35</v>
      </c>
    </row>
    <row r="10" spans="1:21" s="116" customFormat="1" ht="168.75" customHeight="1" x14ac:dyDescent="0.25">
      <c r="A10" s="410"/>
      <c r="B10" s="71">
        <v>2</v>
      </c>
      <c r="C10" s="73" t="s">
        <v>473</v>
      </c>
      <c r="D10" s="71">
        <v>2.1</v>
      </c>
      <c r="E10" s="71" t="s">
        <v>379</v>
      </c>
      <c r="F10" s="71" t="s">
        <v>35</v>
      </c>
      <c r="G10" s="71" t="s">
        <v>472</v>
      </c>
      <c r="H10" s="71" t="s">
        <v>176</v>
      </c>
      <c r="I10" s="71" t="s">
        <v>283</v>
      </c>
      <c r="J10" s="71" t="s">
        <v>287</v>
      </c>
      <c r="K10" s="71" t="s">
        <v>186</v>
      </c>
      <c r="L10" s="74" t="s">
        <v>185</v>
      </c>
      <c r="M10" s="198" t="s">
        <v>29</v>
      </c>
      <c r="N10" s="71" t="s">
        <v>619</v>
      </c>
      <c r="O10" s="71" t="s">
        <v>46</v>
      </c>
      <c r="P10" s="71" t="s">
        <v>46</v>
      </c>
      <c r="Q10" s="71" t="s">
        <v>468</v>
      </c>
      <c r="R10" s="71" t="s">
        <v>46</v>
      </c>
      <c r="S10" s="71" t="s">
        <v>46</v>
      </c>
      <c r="T10" s="71" t="s">
        <v>46</v>
      </c>
      <c r="U10" s="71" t="s">
        <v>35</v>
      </c>
    </row>
    <row r="11" spans="1:21" s="116" customFormat="1" ht="183.75" customHeight="1" x14ac:dyDescent="0.25">
      <c r="A11" s="410"/>
      <c r="B11" s="71">
        <v>3</v>
      </c>
      <c r="C11" s="73" t="s">
        <v>272</v>
      </c>
      <c r="D11" s="71">
        <v>3.1</v>
      </c>
      <c r="E11" s="71" t="s">
        <v>380</v>
      </c>
      <c r="F11" s="71" t="s">
        <v>35</v>
      </c>
      <c r="G11" s="71" t="s">
        <v>472</v>
      </c>
      <c r="H11" s="72" t="s">
        <v>171</v>
      </c>
      <c r="I11" s="71" t="s">
        <v>282</v>
      </c>
      <c r="J11" s="71" t="s">
        <v>287</v>
      </c>
      <c r="K11" s="71" t="s">
        <v>27</v>
      </c>
      <c r="L11" s="74" t="s">
        <v>28</v>
      </c>
      <c r="M11" s="198" t="s">
        <v>29</v>
      </c>
      <c r="N11" s="71" t="s">
        <v>621</v>
      </c>
      <c r="O11" s="71" t="s">
        <v>48</v>
      </c>
      <c r="P11" s="71" t="s">
        <v>48</v>
      </c>
      <c r="Q11" s="71" t="s">
        <v>468</v>
      </c>
      <c r="R11" s="71" t="s">
        <v>46</v>
      </c>
      <c r="S11" s="71" t="s">
        <v>46</v>
      </c>
      <c r="T11" s="71" t="s">
        <v>46</v>
      </c>
      <c r="U11" s="71" t="s">
        <v>46</v>
      </c>
    </row>
    <row r="12" spans="1:21" s="116" customFormat="1" ht="119.25" customHeight="1" x14ac:dyDescent="0.25">
      <c r="A12" s="410"/>
      <c r="B12" s="71">
        <v>4</v>
      </c>
      <c r="C12" s="73" t="s">
        <v>217</v>
      </c>
      <c r="D12" s="71">
        <v>4.0999999999999996</v>
      </c>
      <c r="E12" s="71" t="s">
        <v>381</v>
      </c>
      <c r="F12" s="71" t="s">
        <v>35</v>
      </c>
      <c r="G12" s="71" t="s">
        <v>472</v>
      </c>
      <c r="H12" s="71" t="s">
        <v>176</v>
      </c>
      <c r="I12" s="71" t="s">
        <v>284</v>
      </c>
      <c r="J12" s="71" t="s">
        <v>286</v>
      </c>
      <c r="K12" s="71" t="s">
        <v>27</v>
      </c>
      <c r="L12" s="74" t="s">
        <v>28</v>
      </c>
      <c r="M12" s="198" t="s">
        <v>29</v>
      </c>
      <c r="N12" s="71" t="s">
        <v>620</v>
      </c>
      <c r="O12" s="71" t="s">
        <v>48</v>
      </c>
      <c r="P12" s="71" t="s">
        <v>48</v>
      </c>
      <c r="Q12" s="71" t="s">
        <v>468</v>
      </c>
      <c r="R12" s="71" t="s">
        <v>384</v>
      </c>
      <c r="S12" s="71" t="s">
        <v>243</v>
      </c>
      <c r="T12" s="71" t="s">
        <v>288</v>
      </c>
      <c r="U12" s="71" t="s">
        <v>170</v>
      </c>
    </row>
    <row r="13" spans="1:21" s="116" customFormat="1" ht="158.25" customHeight="1" x14ac:dyDescent="0.25">
      <c r="A13" s="410"/>
      <c r="B13" s="71">
        <v>5</v>
      </c>
      <c r="C13" s="73" t="s">
        <v>218</v>
      </c>
      <c r="D13" s="71">
        <v>5.0999999999999996</v>
      </c>
      <c r="E13" s="71" t="s">
        <v>471</v>
      </c>
      <c r="F13" s="71" t="s">
        <v>170</v>
      </c>
      <c r="G13" s="71" t="s">
        <v>472</v>
      </c>
      <c r="H13" s="72" t="s">
        <v>171</v>
      </c>
      <c r="I13" s="71" t="s">
        <v>602</v>
      </c>
      <c r="J13" s="71" t="s">
        <v>285</v>
      </c>
      <c r="K13" s="71" t="s">
        <v>186</v>
      </c>
      <c r="L13" s="74" t="s">
        <v>185</v>
      </c>
      <c r="M13" s="198" t="s">
        <v>29</v>
      </c>
      <c r="N13" s="71" t="s">
        <v>623</v>
      </c>
      <c r="O13" s="71" t="s">
        <v>622</v>
      </c>
      <c r="P13" s="71" t="s">
        <v>624</v>
      </c>
      <c r="Q13" s="71" t="s">
        <v>383</v>
      </c>
      <c r="R13" s="71" t="s">
        <v>384</v>
      </c>
      <c r="S13" s="71" t="s">
        <v>242</v>
      </c>
      <c r="T13" s="118" t="s">
        <v>470</v>
      </c>
      <c r="U13" s="71" t="s">
        <v>35</v>
      </c>
    </row>
    <row r="14" spans="1:21" s="116" customFormat="1" ht="299.25" x14ac:dyDescent="0.25">
      <c r="A14" s="410"/>
      <c r="B14" s="71">
        <v>6</v>
      </c>
      <c r="C14" s="73" t="s">
        <v>219</v>
      </c>
      <c r="D14" s="71">
        <v>6.1</v>
      </c>
      <c r="E14" s="71" t="s">
        <v>382</v>
      </c>
      <c r="F14" s="71" t="s">
        <v>170</v>
      </c>
      <c r="G14" s="71" t="s">
        <v>472</v>
      </c>
      <c r="H14" s="71" t="s">
        <v>176</v>
      </c>
      <c r="I14" s="71" t="s">
        <v>604</v>
      </c>
      <c r="J14" s="71" t="s">
        <v>285</v>
      </c>
      <c r="K14" s="71" t="s">
        <v>186</v>
      </c>
      <c r="L14" s="74" t="s">
        <v>185</v>
      </c>
      <c r="M14" s="198" t="s">
        <v>29</v>
      </c>
      <c r="N14" s="71" t="s">
        <v>477</v>
      </c>
      <c r="O14" s="71" t="s">
        <v>478</v>
      </c>
      <c r="P14" s="71" t="s">
        <v>479</v>
      </c>
      <c r="Q14" s="71" t="s">
        <v>383</v>
      </c>
      <c r="R14" s="117">
        <v>46203</v>
      </c>
      <c r="S14" s="71" t="s">
        <v>474</v>
      </c>
      <c r="T14" s="118" t="s">
        <v>475</v>
      </c>
      <c r="U14" s="71" t="s">
        <v>170</v>
      </c>
    </row>
    <row r="15" spans="1:21" s="246" customFormat="1" ht="102.75" customHeight="1" x14ac:dyDescent="0.25">
      <c r="A15" s="410"/>
      <c r="B15" s="247">
        <v>7</v>
      </c>
      <c r="C15" s="248" t="s">
        <v>592</v>
      </c>
      <c r="D15" s="249">
        <v>7.1</v>
      </c>
      <c r="F15" s="249" t="s">
        <v>170</v>
      </c>
      <c r="G15" s="249" t="s">
        <v>472</v>
      </c>
      <c r="H15" s="249" t="s">
        <v>176</v>
      </c>
      <c r="I15" s="249" t="s">
        <v>593</v>
      </c>
      <c r="J15" s="249" t="s">
        <v>356</v>
      </c>
      <c r="K15" s="249"/>
      <c r="L15" s="250"/>
      <c r="M15" s="251"/>
      <c r="N15" s="249" t="s">
        <v>594</v>
      </c>
      <c r="O15" s="249" t="s">
        <v>595</v>
      </c>
      <c r="P15" s="249" t="s">
        <v>479</v>
      </c>
      <c r="Q15" s="249" t="s">
        <v>383</v>
      </c>
      <c r="R15" s="249" t="s">
        <v>384</v>
      </c>
      <c r="S15" s="249" t="s">
        <v>596</v>
      </c>
      <c r="T15" s="252" t="s">
        <v>470</v>
      </c>
      <c r="U15" s="249" t="s">
        <v>170</v>
      </c>
    </row>
    <row r="16" spans="1:21" s="246" customFormat="1" ht="102.75" customHeight="1" x14ac:dyDescent="0.25">
      <c r="A16" s="411"/>
      <c r="B16" s="242">
        <v>8</v>
      </c>
      <c r="C16" s="243" t="s">
        <v>597</v>
      </c>
      <c r="D16" s="234">
        <v>8.1</v>
      </c>
      <c r="E16" s="253"/>
      <c r="F16" s="234" t="s">
        <v>170</v>
      </c>
      <c r="G16" s="234" t="s">
        <v>344</v>
      </c>
      <c r="H16" s="234" t="s">
        <v>171</v>
      </c>
      <c r="I16" s="234" t="s">
        <v>598</v>
      </c>
      <c r="J16" s="234" t="s">
        <v>356</v>
      </c>
      <c r="K16" s="234"/>
      <c r="L16" s="244"/>
      <c r="M16" s="245"/>
      <c r="N16" s="234" t="s">
        <v>594</v>
      </c>
      <c r="O16" s="234" t="s">
        <v>599</v>
      </c>
      <c r="P16" s="234" t="s">
        <v>290</v>
      </c>
      <c r="Q16" s="234" t="s">
        <v>383</v>
      </c>
      <c r="R16" s="234" t="s">
        <v>600</v>
      </c>
      <c r="S16" s="234" t="s">
        <v>601</v>
      </c>
      <c r="T16" s="239" t="s">
        <v>470</v>
      </c>
      <c r="U16" s="234" t="s">
        <v>170</v>
      </c>
    </row>
    <row r="17" spans="1:7" s="116" customFormat="1" ht="71.25" customHeight="1" x14ac:dyDescent="0.25"/>
    <row r="18" spans="1:7" s="116" customFormat="1" ht="127.5" customHeight="1" x14ac:dyDescent="0.25">
      <c r="A18" s="119"/>
      <c r="B18" s="120"/>
      <c r="C18" s="119"/>
      <c r="D18" s="119"/>
      <c r="E18" s="121"/>
      <c r="F18" s="419" t="s">
        <v>279</v>
      </c>
      <c r="G18" s="419"/>
    </row>
    <row r="19" spans="1:7" s="116" customFormat="1" ht="127.5" customHeight="1" x14ac:dyDescent="0.25">
      <c r="A19" s="122"/>
      <c r="B19" s="418" t="s">
        <v>275</v>
      </c>
      <c r="C19" s="418"/>
      <c r="D19" s="119"/>
      <c r="E19" s="121"/>
      <c r="F19" s="419" t="s">
        <v>47</v>
      </c>
      <c r="G19" s="419"/>
    </row>
    <row r="20" spans="1:7" s="116" customFormat="1" ht="127.5" customHeight="1" x14ac:dyDescent="0.25">
      <c r="A20" s="119"/>
      <c r="B20" s="120"/>
      <c r="C20" s="119"/>
      <c r="D20" s="119"/>
      <c r="E20" s="121"/>
      <c r="F20" s="419" t="s">
        <v>49</v>
      </c>
      <c r="G20" s="419"/>
    </row>
    <row r="21" spans="1:7" s="116" customFormat="1" ht="127.5" customHeight="1" x14ac:dyDescent="0.25"/>
    <row r="22" spans="1:7" s="116" customFormat="1" ht="127.5" customHeight="1" x14ac:dyDescent="0.25"/>
    <row r="23" spans="1:7" s="116" customFormat="1" ht="127.5" customHeight="1" x14ac:dyDescent="0.25"/>
  </sheetData>
  <mergeCells count="28">
    <mergeCell ref="B19:C19"/>
    <mergeCell ref="F19:G19"/>
    <mergeCell ref="F20:G20"/>
    <mergeCell ref="N2:N3"/>
    <mergeCell ref="O2:O3"/>
    <mergeCell ref="K4:K6"/>
    <mergeCell ref="L4:L6"/>
    <mergeCell ref="M4:M6"/>
    <mergeCell ref="B4:B9"/>
    <mergeCell ref="C4:C9"/>
    <mergeCell ref="F18:G18"/>
    <mergeCell ref="F2:F3"/>
    <mergeCell ref="G2:G3"/>
    <mergeCell ref="H2:H3"/>
    <mergeCell ref="A4:A16"/>
    <mergeCell ref="A1:H1"/>
    <mergeCell ref="I1:M1"/>
    <mergeCell ref="N1:U1"/>
    <mergeCell ref="A2:A3"/>
    <mergeCell ref="B2:B3"/>
    <mergeCell ref="C2:C3"/>
    <mergeCell ref="D2:D3"/>
    <mergeCell ref="E2:E3"/>
    <mergeCell ref="P2:P3"/>
    <mergeCell ref="Q2:U2"/>
    <mergeCell ref="I2:I3"/>
    <mergeCell ref="J2:J3"/>
    <mergeCell ref="K2:M2"/>
  </mergeCells>
  <dataValidations count="2">
    <dataValidation type="list" allowBlank="1" showInputMessage="1" showErrorMessage="1" sqref="U6:U9 U4 U12:U16 F4:F16" xr:uid="{00000000-0002-0000-0500-000000000000}">
      <formula1>soggetti</formula1>
    </dataValidation>
    <dataValidation type="list" allowBlank="1" showInputMessage="1" showErrorMessage="1" sqref="H4:H16" xr:uid="{00000000-0002-0000-0500-000001000000}">
      <formula1>tipologiaattivita</formula1>
    </dataValidation>
  </dataValidations>
  <pageMargins left="0.31496062992125984" right="0.31496062992125984" top="0.55118110236220474" bottom="0.35433070866141736" header="0.31496062992125984" footer="0.31496062992125984"/>
  <pageSetup paperSize="8" scale="37"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500-000002000000}">
          <x14:formula1>
            <xm:f>Parametri!$B$27:$B$29</xm:f>
          </x14:formula1>
          <xm:sqref>M4 M10:M16</xm:sqref>
        </x14:dataValidation>
        <x14:dataValidation type="list" allowBlank="1" showInputMessage="1" showErrorMessage="1" xr:uid="{00000000-0002-0000-0500-000003000000}">
          <x14:formula1>
            <xm:f>Parametri!$D$20:$D$21</xm:f>
          </x14:formula1>
          <xm:sqref>K4 K10:K16</xm:sqref>
        </x14:dataValidation>
        <x14:dataValidation type="list" allowBlank="1" showInputMessage="1" showErrorMessage="1" xr:uid="{00000000-0002-0000-0500-000004000000}">
          <x14:formula1>
            <xm:f>Parametri!$B$20:$B$24</xm:f>
          </x14:formula1>
          <xm:sqref>L4 L10:L16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U23"/>
  <sheetViews>
    <sheetView zoomScale="60" zoomScaleNormal="60" workbookViewId="0">
      <pane xSplit="3" ySplit="3" topLeftCell="E12" activePane="bottomRight" state="frozen"/>
      <selection pane="topRight" activeCell="D1" sqref="D1"/>
      <selection pane="bottomLeft" activeCell="A4" sqref="A4"/>
      <selection pane="bottomRight" activeCell="P6" sqref="P6:P8"/>
    </sheetView>
  </sheetViews>
  <sheetFormatPr defaultColWidth="9.140625" defaultRowHeight="15.75" x14ac:dyDescent="0.25"/>
  <cols>
    <col min="1" max="2" width="9.140625" style="123"/>
    <col min="3" max="3" width="24.140625" style="123" customWidth="1"/>
    <col min="4" max="4" width="9.140625" style="123"/>
    <col min="5" max="5" width="26" style="123" customWidth="1"/>
    <col min="6" max="7" width="34" style="123" customWidth="1"/>
    <col min="8" max="8" width="25.42578125" style="123" customWidth="1"/>
    <col min="9" max="9" width="91.42578125" style="123" customWidth="1"/>
    <col min="10" max="10" width="20.5703125" style="123" customWidth="1"/>
    <col min="11" max="11" width="11.28515625" style="123" customWidth="1"/>
    <col min="12" max="12" width="12.85546875" style="123" customWidth="1"/>
    <col min="13" max="13" width="19" style="123" customWidth="1"/>
    <col min="14" max="14" width="30.5703125" style="123" customWidth="1"/>
    <col min="15" max="15" width="38.7109375" style="123" customWidth="1"/>
    <col min="16" max="16" width="26.5703125" style="123" customWidth="1"/>
    <col min="17" max="18" width="16" style="123" customWidth="1"/>
    <col min="19" max="19" width="15.28515625" style="123" customWidth="1"/>
    <col min="20" max="20" width="16.140625" style="123" customWidth="1"/>
    <col min="21" max="21" width="18.28515625" style="123" customWidth="1"/>
    <col min="22" max="16384" width="9.140625" style="123"/>
  </cols>
  <sheetData>
    <row r="1" spans="1:21" ht="51" customHeight="1" thickBot="1" x14ac:dyDescent="0.3">
      <c r="A1" s="278" t="s">
        <v>337</v>
      </c>
      <c r="B1" s="278"/>
      <c r="C1" s="278"/>
      <c r="D1" s="278"/>
      <c r="E1" s="278"/>
      <c r="F1" s="278"/>
      <c r="G1" s="278"/>
      <c r="H1" s="278"/>
      <c r="I1" s="443" t="s">
        <v>8</v>
      </c>
      <c r="J1" s="444"/>
      <c r="K1" s="444"/>
      <c r="L1" s="444"/>
      <c r="M1" s="445"/>
      <c r="N1" s="439" t="s">
        <v>9</v>
      </c>
      <c r="O1" s="271"/>
      <c r="P1" s="271"/>
      <c r="Q1" s="271"/>
      <c r="R1" s="271"/>
      <c r="S1" s="271"/>
      <c r="T1" s="271"/>
      <c r="U1" s="271"/>
    </row>
    <row r="2" spans="1:21" ht="51" customHeight="1" thickBot="1" x14ac:dyDescent="0.3">
      <c r="A2" s="279" t="s">
        <v>195</v>
      </c>
      <c r="B2" s="279" t="s">
        <v>193</v>
      </c>
      <c r="C2" s="268" t="s">
        <v>194</v>
      </c>
      <c r="D2" s="279" t="s">
        <v>196</v>
      </c>
      <c r="E2" s="268" t="s">
        <v>338</v>
      </c>
      <c r="F2" s="268" t="s">
        <v>10</v>
      </c>
      <c r="G2" s="268" t="s">
        <v>11</v>
      </c>
      <c r="H2" s="268" t="s">
        <v>12</v>
      </c>
      <c r="I2" s="267" t="s">
        <v>13</v>
      </c>
      <c r="J2" s="266" t="s">
        <v>409</v>
      </c>
      <c r="K2" s="459" t="s">
        <v>14</v>
      </c>
      <c r="L2" s="460"/>
      <c r="M2" s="461"/>
      <c r="N2" s="455" t="s">
        <v>197</v>
      </c>
      <c r="O2" s="456" t="s">
        <v>15</v>
      </c>
      <c r="P2" s="277" t="s">
        <v>16</v>
      </c>
      <c r="Q2" s="272" t="s">
        <v>17</v>
      </c>
      <c r="R2" s="272"/>
      <c r="S2" s="272"/>
      <c r="T2" s="272"/>
      <c r="U2" s="272"/>
    </row>
    <row r="3" spans="1:21" ht="128.25" customHeight="1" thickBot="1" x14ac:dyDescent="0.3">
      <c r="A3" s="280"/>
      <c r="B3" s="280"/>
      <c r="C3" s="269"/>
      <c r="D3" s="280"/>
      <c r="E3" s="269"/>
      <c r="F3" s="269"/>
      <c r="G3" s="269"/>
      <c r="H3" s="269"/>
      <c r="I3" s="440"/>
      <c r="J3" s="266"/>
      <c r="K3" s="66" t="s">
        <v>18</v>
      </c>
      <c r="L3" s="66" t="s">
        <v>19</v>
      </c>
      <c r="M3" s="124" t="s">
        <v>20</v>
      </c>
      <c r="N3" s="455"/>
      <c r="O3" s="457"/>
      <c r="P3" s="417"/>
      <c r="Q3" s="67" t="s">
        <v>572</v>
      </c>
      <c r="R3" s="67" t="s">
        <v>413</v>
      </c>
      <c r="S3" s="67" t="s">
        <v>21</v>
      </c>
      <c r="T3" s="67" t="s">
        <v>414</v>
      </c>
      <c r="U3" s="67" t="s">
        <v>22</v>
      </c>
    </row>
    <row r="4" spans="1:21" s="126" customFormat="1" ht="409.6" customHeight="1" x14ac:dyDescent="0.25">
      <c r="A4" s="441" t="s">
        <v>278</v>
      </c>
      <c r="B4" s="125">
        <v>1</v>
      </c>
      <c r="C4" s="72" t="s">
        <v>323</v>
      </c>
      <c r="D4" s="72" t="s">
        <v>339</v>
      </c>
      <c r="E4" s="72" t="s">
        <v>340</v>
      </c>
      <c r="F4" s="71" t="s">
        <v>170</v>
      </c>
      <c r="G4" s="71" t="s">
        <v>325</v>
      </c>
      <c r="H4" s="72" t="s">
        <v>26</v>
      </c>
      <c r="I4" s="230" t="s">
        <v>550</v>
      </c>
      <c r="J4" s="71" t="s">
        <v>324</v>
      </c>
      <c r="K4" s="71" t="s">
        <v>186</v>
      </c>
      <c r="L4" s="74" t="s">
        <v>188</v>
      </c>
      <c r="M4" s="199" t="s">
        <v>192</v>
      </c>
      <c r="N4" s="71" t="s">
        <v>517</v>
      </c>
      <c r="O4" s="262" t="s">
        <v>554</v>
      </c>
      <c r="P4" s="225" t="s">
        <v>551</v>
      </c>
      <c r="Q4" s="229" t="s">
        <v>553</v>
      </c>
      <c r="R4" s="117">
        <v>46387</v>
      </c>
      <c r="S4" s="225" t="s">
        <v>552</v>
      </c>
      <c r="T4" s="118" t="s">
        <v>470</v>
      </c>
      <c r="U4" s="71" t="s">
        <v>483</v>
      </c>
    </row>
    <row r="5" spans="1:21" s="126" customFormat="1" ht="194.25" customHeight="1" x14ac:dyDescent="0.25">
      <c r="A5" s="441"/>
      <c r="B5" s="127">
        <v>2</v>
      </c>
      <c r="C5" s="71" t="s">
        <v>480</v>
      </c>
      <c r="D5" s="71">
        <v>2.1</v>
      </c>
      <c r="E5" s="71" t="s">
        <v>605</v>
      </c>
      <c r="F5" s="71" t="s">
        <v>170</v>
      </c>
      <c r="G5" s="71" t="s">
        <v>325</v>
      </c>
      <c r="H5" s="71" t="s">
        <v>176</v>
      </c>
      <c r="I5" s="71" t="s">
        <v>606</v>
      </c>
      <c r="J5" s="71" t="s">
        <v>341</v>
      </c>
      <c r="K5" s="71" t="s">
        <v>27</v>
      </c>
      <c r="L5" s="74" t="s">
        <v>28</v>
      </c>
      <c r="M5" s="198" t="s">
        <v>29</v>
      </c>
      <c r="N5" s="225" t="s">
        <v>626</v>
      </c>
      <c r="O5" s="260" t="s">
        <v>625</v>
      </c>
      <c r="P5" s="234" t="s">
        <v>290</v>
      </c>
      <c r="Q5" s="71" t="s">
        <v>31</v>
      </c>
      <c r="R5" s="117">
        <v>46387</v>
      </c>
      <c r="S5" s="71" t="s">
        <v>481</v>
      </c>
      <c r="T5" s="118" t="s">
        <v>470</v>
      </c>
      <c r="U5" s="71" t="s">
        <v>483</v>
      </c>
    </row>
    <row r="6" spans="1:21" s="126" customFormat="1" ht="224.25" customHeight="1" x14ac:dyDescent="0.25">
      <c r="A6" s="441"/>
      <c r="B6" s="125">
        <v>3</v>
      </c>
      <c r="C6" s="71" t="s">
        <v>342</v>
      </c>
      <c r="D6" s="72">
        <v>3.1</v>
      </c>
      <c r="E6" s="234" t="s">
        <v>608</v>
      </c>
      <c r="F6" s="71" t="s">
        <v>170</v>
      </c>
      <c r="G6" s="71" t="s">
        <v>325</v>
      </c>
      <c r="H6" s="71" t="s">
        <v>176</v>
      </c>
      <c r="I6" s="234" t="s">
        <v>609</v>
      </c>
      <c r="J6" s="71" t="s">
        <v>286</v>
      </c>
      <c r="K6" s="429" t="s">
        <v>186</v>
      </c>
      <c r="L6" s="448" t="s">
        <v>185</v>
      </c>
      <c r="M6" s="446" t="s">
        <v>29</v>
      </c>
      <c r="N6" s="429" t="s">
        <v>628</v>
      </c>
      <c r="O6" s="429" t="s">
        <v>627</v>
      </c>
      <c r="P6" s="429" t="s">
        <v>629</v>
      </c>
      <c r="Q6" s="71" t="s">
        <v>31</v>
      </c>
      <c r="R6" s="432">
        <v>46387</v>
      </c>
      <c r="S6" s="429" t="s">
        <v>242</v>
      </c>
      <c r="T6" s="434" t="s">
        <v>470</v>
      </c>
      <c r="U6" s="429" t="s">
        <v>483</v>
      </c>
    </row>
    <row r="7" spans="1:21" s="126" customFormat="1" ht="195" customHeight="1" x14ac:dyDescent="0.25">
      <c r="A7" s="441"/>
      <c r="D7" s="72">
        <v>3.2</v>
      </c>
      <c r="E7" s="71" t="s">
        <v>610</v>
      </c>
      <c r="F7" s="119" t="s">
        <v>363</v>
      </c>
      <c r="G7" s="71" t="s">
        <v>344</v>
      </c>
      <c r="H7" s="71" t="s">
        <v>176</v>
      </c>
      <c r="I7" s="71" t="s">
        <v>343</v>
      </c>
      <c r="J7" s="71" t="s">
        <v>345</v>
      </c>
      <c r="K7" s="430"/>
      <c r="L7" s="450"/>
      <c r="M7" s="454"/>
      <c r="N7" s="430"/>
      <c r="O7" s="430"/>
      <c r="P7" s="430"/>
      <c r="Q7" s="71" t="s">
        <v>31</v>
      </c>
      <c r="R7" s="433"/>
      <c r="S7" s="430"/>
      <c r="T7" s="435"/>
      <c r="U7" s="430"/>
    </row>
    <row r="8" spans="1:21" ht="89.25" customHeight="1" x14ac:dyDescent="0.25">
      <c r="A8" s="441"/>
      <c r="D8" s="72">
        <v>3.3</v>
      </c>
      <c r="E8" s="71" t="s">
        <v>346</v>
      </c>
      <c r="F8" s="71" t="s">
        <v>170</v>
      </c>
      <c r="G8" s="71" t="s">
        <v>344</v>
      </c>
      <c r="H8" s="71" t="s">
        <v>176</v>
      </c>
      <c r="I8" s="71" t="s">
        <v>347</v>
      </c>
      <c r="J8" s="71" t="s">
        <v>348</v>
      </c>
      <c r="K8" s="430"/>
      <c r="L8" s="450"/>
      <c r="M8" s="454"/>
      <c r="N8" s="430"/>
      <c r="O8" s="430"/>
      <c r="P8" s="430"/>
      <c r="Q8" s="71" t="s">
        <v>31</v>
      </c>
      <c r="R8" s="433"/>
      <c r="S8" s="430"/>
      <c r="T8" s="435"/>
      <c r="U8" s="430"/>
    </row>
    <row r="9" spans="1:21" ht="117.75" customHeight="1" x14ac:dyDescent="0.25">
      <c r="A9" s="441"/>
      <c r="B9" s="127">
        <v>4</v>
      </c>
      <c r="C9" s="71" t="s">
        <v>349</v>
      </c>
      <c r="D9" s="71">
        <v>4.0999999999999996</v>
      </c>
      <c r="E9" s="71" t="s">
        <v>350</v>
      </c>
      <c r="F9" s="71" t="s">
        <v>24</v>
      </c>
      <c r="G9" s="71" t="s">
        <v>325</v>
      </c>
      <c r="H9" s="71" t="s">
        <v>176</v>
      </c>
      <c r="I9" s="71" t="s">
        <v>351</v>
      </c>
      <c r="J9" s="71" t="s">
        <v>285</v>
      </c>
      <c r="K9" s="429" t="s">
        <v>186</v>
      </c>
      <c r="L9" s="448" t="s">
        <v>188</v>
      </c>
      <c r="M9" s="451" t="s">
        <v>192</v>
      </c>
      <c r="N9" s="429" t="s">
        <v>630</v>
      </c>
      <c r="O9" s="429" t="s">
        <v>631</v>
      </c>
      <c r="P9" s="429" t="s">
        <v>632</v>
      </c>
      <c r="Q9" s="71" t="s">
        <v>31</v>
      </c>
      <c r="R9" s="432">
        <v>46387</v>
      </c>
      <c r="S9" s="429" t="s">
        <v>481</v>
      </c>
      <c r="T9" s="434" t="s">
        <v>470</v>
      </c>
      <c r="U9" s="429" t="s">
        <v>483</v>
      </c>
    </row>
    <row r="10" spans="1:21" ht="85.5" customHeight="1" x14ac:dyDescent="0.25">
      <c r="A10" s="441"/>
      <c r="B10" s="119"/>
      <c r="C10" s="119"/>
      <c r="D10" s="71">
        <v>4.2</v>
      </c>
      <c r="E10" s="71" t="s">
        <v>352</v>
      </c>
      <c r="F10" s="71" t="s">
        <v>24</v>
      </c>
      <c r="G10" s="71" t="s">
        <v>325</v>
      </c>
      <c r="H10" s="71" t="s">
        <v>176</v>
      </c>
      <c r="I10" s="71" t="s">
        <v>353</v>
      </c>
      <c r="J10" s="71" t="s">
        <v>345</v>
      </c>
      <c r="K10" s="430"/>
      <c r="L10" s="450"/>
      <c r="M10" s="452"/>
      <c r="N10" s="430"/>
      <c r="O10" s="430"/>
      <c r="P10" s="430"/>
      <c r="Q10" s="71" t="s">
        <v>31</v>
      </c>
      <c r="R10" s="433"/>
      <c r="S10" s="430"/>
      <c r="T10" s="435"/>
      <c r="U10" s="430"/>
    </row>
    <row r="11" spans="1:21" ht="120.75" customHeight="1" x14ac:dyDescent="0.25">
      <c r="A11" s="441"/>
      <c r="B11" s="119"/>
      <c r="C11" s="119"/>
      <c r="D11" s="71">
        <v>4.3</v>
      </c>
      <c r="E11" s="71" t="s">
        <v>354</v>
      </c>
      <c r="F11" s="71" t="s">
        <v>24</v>
      </c>
      <c r="G11" s="71" t="s">
        <v>325</v>
      </c>
      <c r="H11" s="71" t="s">
        <v>176</v>
      </c>
      <c r="I11" s="71" t="s">
        <v>355</v>
      </c>
      <c r="J11" s="71" t="s">
        <v>356</v>
      </c>
      <c r="K11" s="430"/>
      <c r="L11" s="450"/>
      <c r="M11" s="452"/>
      <c r="N11" s="430"/>
      <c r="O11" s="430"/>
      <c r="P11" s="430"/>
      <c r="Q11" s="71" t="s">
        <v>31</v>
      </c>
      <c r="R11" s="433"/>
      <c r="S11" s="430"/>
      <c r="T11" s="435"/>
      <c r="U11" s="430"/>
    </row>
    <row r="12" spans="1:21" ht="111.75" customHeight="1" x14ac:dyDescent="0.25">
      <c r="A12" s="441"/>
      <c r="B12" s="119"/>
      <c r="C12" s="119"/>
      <c r="D12" s="71">
        <v>4.4000000000000004</v>
      </c>
      <c r="E12" s="71" t="s">
        <v>357</v>
      </c>
      <c r="F12" s="71" t="s">
        <v>170</v>
      </c>
      <c r="G12" s="71" t="s">
        <v>359</v>
      </c>
      <c r="H12" s="71" t="s">
        <v>176</v>
      </c>
      <c r="I12" s="71" t="s">
        <v>358</v>
      </c>
      <c r="J12" s="71" t="s">
        <v>348</v>
      </c>
      <c r="K12" s="430"/>
      <c r="L12" s="450"/>
      <c r="M12" s="452"/>
      <c r="N12" s="430"/>
      <c r="O12" s="430"/>
      <c r="P12" s="430"/>
      <c r="Q12" s="71" t="s">
        <v>31</v>
      </c>
      <c r="R12" s="433"/>
      <c r="S12" s="430"/>
      <c r="T12" s="435"/>
      <c r="U12" s="430"/>
    </row>
    <row r="13" spans="1:21" ht="121.5" customHeight="1" x14ac:dyDescent="0.25">
      <c r="A13" s="441"/>
      <c r="B13" s="119"/>
      <c r="C13" s="119"/>
      <c r="D13" s="128">
        <v>4.5</v>
      </c>
      <c r="E13" s="128" t="s">
        <v>360</v>
      </c>
      <c r="F13" s="119" t="s">
        <v>363</v>
      </c>
      <c r="G13" s="128" t="s">
        <v>359</v>
      </c>
      <c r="H13" s="128" t="s">
        <v>176</v>
      </c>
      <c r="I13" s="128" t="s">
        <v>361</v>
      </c>
      <c r="J13" s="128" t="s">
        <v>356</v>
      </c>
      <c r="K13" s="430"/>
      <c r="L13" s="450"/>
      <c r="M13" s="452"/>
      <c r="N13" s="430"/>
      <c r="O13" s="430"/>
      <c r="P13" s="430"/>
      <c r="Q13" s="71" t="s">
        <v>31</v>
      </c>
      <c r="R13" s="433"/>
      <c r="S13" s="430"/>
      <c r="T13" s="435"/>
      <c r="U13" s="430"/>
    </row>
    <row r="14" spans="1:21" ht="111.75" customHeight="1" x14ac:dyDescent="0.25">
      <c r="A14" s="441"/>
      <c r="B14" s="119"/>
      <c r="C14" s="119"/>
      <c r="D14" s="71">
        <v>4.5999999999999996</v>
      </c>
      <c r="E14" s="71" t="s">
        <v>362</v>
      </c>
      <c r="F14" s="71" t="s">
        <v>363</v>
      </c>
      <c r="G14" s="71" t="s">
        <v>359</v>
      </c>
      <c r="H14" s="71" t="s">
        <v>176</v>
      </c>
      <c r="I14" s="71" t="s">
        <v>365</v>
      </c>
      <c r="J14" s="71" t="s">
        <v>356</v>
      </c>
      <c r="K14" s="430"/>
      <c r="L14" s="450"/>
      <c r="M14" s="452"/>
      <c r="N14" s="430"/>
      <c r="O14" s="430"/>
      <c r="P14" s="430"/>
      <c r="Q14" s="71" t="s">
        <v>31</v>
      </c>
      <c r="R14" s="433"/>
      <c r="S14" s="430"/>
      <c r="T14" s="435"/>
      <c r="U14" s="430"/>
    </row>
    <row r="15" spans="1:21" ht="111.75" customHeight="1" x14ac:dyDescent="0.25">
      <c r="A15" s="441"/>
      <c r="B15" s="119"/>
      <c r="C15" s="119"/>
      <c r="D15" s="128">
        <v>4.7</v>
      </c>
      <c r="E15" s="128" t="s">
        <v>364</v>
      </c>
      <c r="F15" s="71" t="s">
        <v>366</v>
      </c>
      <c r="G15" s="71" t="s">
        <v>359</v>
      </c>
      <c r="H15" s="71" t="s">
        <v>176</v>
      </c>
      <c r="I15" s="71" t="s">
        <v>367</v>
      </c>
      <c r="J15" s="71" t="s">
        <v>345</v>
      </c>
      <c r="K15" s="431"/>
      <c r="L15" s="449"/>
      <c r="M15" s="453"/>
      <c r="N15" s="431"/>
      <c r="O15" s="431"/>
      <c r="P15" s="431"/>
      <c r="Q15" s="71" t="s">
        <v>31</v>
      </c>
      <c r="R15" s="437"/>
      <c r="S15" s="431"/>
      <c r="T15" s="436"/>
      <c r="U15" s="431"/>
    </row>
    <row r="16" spans="1:21" ht="156" customHeight="1" x14ac:dyDescent="0.25">
      <c r="A16" s="441"/>
      <c r="B16" s="127">
        <v>5</v>
      </c>
      <c r="C16" s="71" t="s">
        <v>368</v>
      </c>
      <c r="D16" s="71">
        <v>5.0999999999999996</v>
      </c>
      <c r="E16" s="71" t="s">
        <v>369</v>
      </c>
      <c r="F16" s="71" t="s">
        <v>363</v>
      </c>
      <c r="G16" s="71" t="s">
        <v>359</v>
      </c>
      <c r="H16" s="71" t="s">
        <v>176</v>
      </c>
      <c r="I16" s="71" t="s">
        <v>370</v>
      </c>
      <c r="J16" s="71" t="s">
        <v>345</v>
      </c>
      <c r="K16" s="429" t="s">
        <v>186</v>
      </c>
      <c r="L16" s="448" t="s">
        <v>28</v>
      </c>
      <c r="M16" s="446" t="s">
        <v>29</v>
      </c>
      <c r="N16" s="429" t="s">
        <v>482</v>
      </c>
      <c r="O16" s="429" t="s">
        <v>484</v>
      </c>
      <c r="P16" s="429" t="s">
        <v>515</v>
      </c>
      <c r="Q16" s="71" t="s">
        <v>31</v>
      </c>
      <c r="R16" s="432">
        <v>46387</v>
      </c>
      <c r="S16" s="429" t="s">
        <v>481</v>
      </c>
      <c r="T16" s="434" t="s">
        <v>470</v>
      </c>
      <c r="U16" s="429" t="s">
        <v>483</v>
      </c>
    </row>
    <row r="17" spans="1:21" ht="156" customHeight="1" x14ac:dyDescent="0.25">
      <c r="A17" s="441"/>
      <c r="B17" s="119"/>
      <c r="C17" s="119"/>
      <c r="D17" s="128">
        <v>5.2</v>
      </c>
      <c r="E17" s="128" t="s">
        <v>371</v>
      </c>
      <c r="F17" s="128" t="s">
        <v>24</v>
      </c>
      <c r="G17" s="71" t="s">
        <v>359</v>
      </c>
      <c r="H17" s="71" t="s">
        <v>176</v>
      </c>
      <c r="I17" s="71" t="s">
        <v>372</v>
      </c>
      <c r="J17" s="71" t="s">
        <v>345</v>
      </c>
      <c r="K17" s="431"/>
      <c r="L17" s="449"/>
      <c r="M17" s="447"/>
      <c r="N17" s="438"/>
      <c r="O17" s="431"/>
      <c r="P17" s="431"/>
      <c r="Q17" s="71" t="s">
        <v>31</v>
      </c>
      <c r="R17" s="437"/>
      <c r="S17" s="431"/>
      <c r="T17" s="436"/>
      <c r="U17" s="431"/>
    </row>
    <row r="18" spans="1:21" ht="109.5" customHeight="1" x14ac:dyDescent="0.25">
      <c r="A18" s="441"/>
      <c r="B18" s="127">
        <v>6</v>
      </c>
      <c r="C18" s="71" t="s">
        <v>373</v>
      </c>
      <c r="D18" s="71">
        <v>6.1</v>
      </c>
      <c r="E18" s="71" t="s">
        <v>374</v>
      </c>
      <c r="F18" s="71" t="s">
        <v>366</v>
      </c>
      <c r="G18" s="71" t="s">
        <v>325</v>
      </c>
      <c r="H18" s="71" t="s">
        <v>176</v>
      </c>
      <c r="I18" s="71" t="s">
        <v>375</v>
      </c>
      <c r="J18" s="71" t="s">
        <v>356</v>
      </c>
      <c r="K18" s="429" t="s">
        <v>186</v>
      </c>
      <c r="L18" s="448" t="s">
        <v>185</v>
      </c>
      <c r="M18" s="446" t="s">
        <v>29</v>
      </c>
      <c r="N18" s="429" t="s">
        <v>633</v>
      </c>
      <c r="O18" s="429" t="s">
        <v>48</v>
      </c>
      <c r="P18" s="429" t="s">
        <v>48</v>
      </c>
      <c r="Q18" s="429" t="s">
        <v>384</v>
      </c>
      <c r="R18" s="432">
        <v>46387</v>
      </c>
      <c r="S18" s="429" t="s">
        <v>243</v>
      </c>
      <c r="T18" s="434" t="s">
        <v>470</v>
      </c>
      <c r="U18" s="429" t="s">
        <v>483</v>
      </c>
    </row>
    <row r="19" spans="1:21" ht="78" customHeight="1" x14ac:dyDescent="0.25">
      <c r="A19" s="441"/>
      <c r="B19" s="129"/>
      <c r="C19" s="130"/>
      <c r="D19" s="72">
        <v>6.2</v>
      </c>
      <c r="E19" s="71" t="s">
        <v>376</v>
      </c>
      <c r="F19" s="71" t="s">
        <v>366</v>
      </c>
      <c r="G19" s="71" t="s">
        <v>325</v>
      </c>
      <c r="H19" s="71" t="s">
        <v>176</v>
      </c>
      <c r="I19" s="71" t="s">
        <v>377</v>
      </c>
      <c r="J19" s="71" t="s">
        <v>356</v>
      </c>
      <c r="K19" s="431"/>
      <c r="L19" s="449"/>
      <c r="M19" s="447"/>
      <c r="N19" s="438"/>
      <c r="O19" s="431"/>
      <c r="P19" s="431"/>
      <c r="Q19" s="431"/>
      <c r="R19" s="437"/>
      <c r="S19" s="431"/>
      <c r="T19" s="436"/>
      <c r="U19" s="431"/>
    </row>
    <row r="20" spans="1:21" s="119" customFormat="1" ht="111.75" customHeight="1" x14ac:dyDescent="0.25">
      <c r="A20" s="225"/>
      <c r="B20" s="225">
        <v>7</v>
      </c>
      <c r="C20" s="225" t="s">
        <v>547</v>
      </c>
      <c r="D20" s="225">
        <v>7.1</v>
      </c>
      <c r="E20" s="225" t="s">
        <v>548</v>
      </c>
      <c r="F20" s="225" t="s">
        <v>366</v>
      </c>
      <c r="G20" s="225" t="s">
        <v>325</v>
      </c>
      <c r="H20" s="225" t="s">
        <v>176</v>
      </c>
      <c r="I20" s="225" t="s">
        <v>377</v>
      </c>
      <c r="J20" s="225" t="s">
        <v>356</v>
      </c>
      <c r="K20" s="225" t="s">
        <v>186</v>
      </c>
      <c r="L20" s="225" t="s">
        <v>549</v>
      </c>
      <c r="M20" s="225" t="s">
        <v>29</v>
      </c>
      <c r="N20" s="225" t="s">
        <v>48</v>
      </c>
      <c r="O20" s="225" t="s">
        <v>634</v>
      </c>
      <c r="P20" s="225" t="s">
        <v>635</v>
      </c>
      <c r="Q20" s="225" t="s">
        <v>31</v>
      </c>
      <c r="R20" s="228">
        <v>46387</v>
      </c>
      <c r="S20" s="225" t="s">
        <v>243</v>
      </c>
      <c r="T20" s="225" t="s">
        <v>470</v>
      </c>
      <c r="U20" s="225" t="s">
        <v>483</v>
      </c>
    </row>
    <row r="21" spans="1:21" x14ac:dyDescent="0.25">
      <c r="B21" s="119"/>
      <c r="C21" s="120"/>
      <c r="D21" s="119"/>
      <c r="E21" s="119"/>
      <c r="F21" s="131"/>
      <c r="G21" s="458" t="s">
        <v>279</v>
      </c>
      <c r="H21" s="458"/>
    </row>
    <row r="22" spans="1:21" x14ac:dyDescent="0.25">
      <c r="B22" s="132"/>
      <c r="C22" s="418" t="s">
        <v>275</v>
      </c>
      <c r="D22" s="418"/>
      <c r="E22" s="119"/>
      <c r="F22" s="133" t="s">
        <v>46</v>
      </c>
      <c r="G22" s="442" t="s">
        <v>47</v>
      </c>
      <c r="H22" s="442"/>
    </row>
    <row r="23" spans="1:21" x14ac:dyDescent="0.25">
      <c r="B23" s="119"/>
      <c r="C23" s="120"/>
      <c r="D23" s="119"/>
      <c r="E23" s="119"/>
      <c r="F23" s="133" t="s">
        <v>48</v>
      </c>
      <c r="G23" s="442" t="s">
        <v>49</v>
      </c>
      <c r="H23" s="442"/>
    </row>
  </sheetData>
  <mergeCells count="64">
    <mergeCell ref="G23:H23"/>
    <mergeCell ref="N2:N3"/>
    <mergeCell ref="O2:O3"/>
    <mergeCell ref="G21:H21"/>
    <mergeCell ref="F2:F3"/>
    <mergeCell ref="G2:G3"/>
    <mergeCell ref="H2:H3"/>
    <mergeCell ref="K2:M2"/>
    <mergeCell ref="N18:N19"/>
    <mergeCell ref="O18:O19"/>
    <mergeCell ref="N9:N15"/>
    <mergeCell ref="N6:N8"/>
    <mergeCell ref="O6:O8"/>
    <mergeCell ref="O9:O15"/>
    <mergeCell ref="K16:K17"/>
    <mergeCell ref="L16:L17"/>
    <mergeCell ref="A4:A19"/>
    <mergeCell ref="C22:D22"/>
    <mergeCell ref="G22:H22"/>
    <mergeCell ref="A1:H1"/>
    <mergeCell ref="I1:M1"/>
    <mergeCell ref="M16:M17"/>
    <mergeCell ref="K18:K19"/>
    <mergeCell ref="L18:L19"/>
    <mergeCell ref="M18:M19"/>
    <mergeCell ref="K9:K15"/>
    <mergeCell ref="L9:L15"/>
    <mergeCell ref="M9:M15"/>
    <mergeCell ref="K6:K8"/>
    <mergeCell ref="L6:L8"/>
    <mergeCell ref="M6:M8"/>
    <mergeCell ref="N1:U1"/>
    <mergeCell ref="A2:A3"/>
    <mergeCell ref="B2:B3"/>
    <mergeCell ref="C2:C3"/>
    <mergeCell ref="D2:D3"/>
    <mergeCell ref="E2:E3"/>
    <mergeCell ref="P2:P3"/>
    <mergeCell ref="Q2:U2"/>
    <mergeCell ref="I2:I3"/>
    <mergeCell ref="J2:J3"/>
    <mergeCell ref="U6:U8"/>
    <mergeCell ref="T6:T8"/>
    <mergeCell ref="U9:U15"/>
    <mergeCell ref="U18:U19"/>
    <mergeCell ref="N16:N17"/>
    <mergeCell ref="U16:U17"/>
    <mergeCell ref="T16:T17"/>
    <mergeCell ref="R16:R17"/>
    <mergeCell ref="P16:P17"/>
    <mergeCell ref="O16:O17"/>
    <mergeCell ref="S16:S17"/>
    <mergeCell ref="P18:P19"/>
    <mergeCell ref="Q18:Q19"/>
    <mergeCell ref="R18:R19"/>
    <mergeCell ref="S18:S19"/>
    <mergeCell ref="T18:T19"/>
    <mergeCell ref="P6:P8"/>
    <mergeCell ref="R6:R8"/>
    <mergeCell ref="S6:S8"/>
    <mergeCell ref="T9:T15"/>
    <mergeCell ref="S9:S15"/>
    <mergeCell ref="R9:R15"/>
    <mergeCell ref="P9:P15"/>
  </mergeCells>
  <dataValidations count="2">
    <dataValidation type="list" allowBlank="1" showInputMessage="1" showErrorMessage="1" sqref="F17 F4:F6 F8:F12" xr:uid="{00000000-0002-0000-0600-000001000000}">
      <formula1>soggetti</formula1>
    </dataValidation>
    <dataValidation type="list" allowBlank="1" showInputMessage="1" showErrorMessage="1" sqref="H4:H20" xr:uid="{00000000-0002-0000-0600-000000000000}">
      <formula1>tipologiaattivita</formula1>
    </dataValidation>
  </dataValidations>
  <pageMargins left="0.7" right="0.7" top="0.75" bottom="0.75" header="0.3" footer="0.3"/>
  <pageSetup paperSize="8" scale="38"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600-000002000000}">
          <x14:formula1>
            <xm:f>Parametri!$B$20:$B$24</xm:f>
          </x14:formula1>
          <xm:sqref>L18 L16 L4:L6 L9</xm:sqref>
        </x14:dataValidation>
        <x14:dataValidation type="list" allowBlank="1" showInputMessage="1" showErrorMessage="1" xr:uid="{00000000-0002-0000-0600-000003000000}">
          <x14:formula1>
            <xm:f>Parametri!$D$20:$D$21</xm:f>
          </x14:formula1>
          <xm:sqref>K18 K16 K4:K6 K9</xm:sqref>
        </x14:dataValidation>
        <x14:dataValidation type="list" allowBlank="1" showInputMessage="1" showErrorMessage="1" xr:uid="{00000000-0002-0000-0600-000004000000}">
          <x14:formula1>
            <xm:f>Parametri!$B$27:$B$29</xm:f>
          </x14:formula1>
          <xm:sqref>M18 M16 M4:M6 M9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U9"/>
  <sheetViews>
    <sheetView zoomScale="90" zoomScaleNormal="90" workbookViewId="0">
      <pane xSplit="4" topLeftCell="J1" activePane="topRight" state="frozen"/>
      <selection activeCell="A4" sqref="A4"/>
      <selection pane="topRight" activeCell="Q4" sqref="Q4"/>
    </sheetView>
  </sheetViews>
  <sheetFormatPr defaultColWidth="9.140625" defaultRowHeight="15.75" x14ac:dyDescent="0.25"/>
  <cols>
    <col min="1" max="1" width="28.42578125" style="123" customWidth="1"/>
    <col min="2" max="2" width="9.140625" style="123"/>
    <col min="3" max="3" width="27.42578125" style="123" customWidth="1"/>
    <col min="4" max="4" width="9.140625" style="123"/>
    <col min="5" max="5" width="24.140625" style="123" customWidth="1"/>
    <col min="6" max="6" width="23.42578125" style="123" customWidth="1"/>
    <col min="7" max="7" width="17.85546875" style="123" customWidth="1"/>
    <col min="8" max="8" width="18.28515625" style="123" customWidth="1"/>
    <col min="9" max="9" width="28.7109375" style="123" customWidth="1"/>
    <col min="10" max="10" width="28.42578125" style="123" customWidth="1"/>
    <col min="11" max="11" width="13.28515625" style="123" customWidth="1"/>
    <col min="12" max="12" width="12.140625" style="123" customWidth="1"/>
    <col min="13" max="13" width="16.42578125" style="123" customWidth="1"/>
    <col min="14" max="14" width="21.85546875" style="123" customWidth="1"/>
    <col min="15" max="15" width="25.28515625" style="123" customWidth="1"/>
    <col min="16" max="16" width="25.85546875" style="123" customWidth="1"/>
    <col min="17" max="17" width="14.85546875" style="123" customWidth="1"/>
    <col min="18" max="18" width="15.28515625" style="123" customWidth="1"/>
    <col min="19" max="19" width="20.42578125" style="123" customWidth="1"/>
    <col min="20" max="20" width="17.28515625" style="123" customWidth="1"/>
    <col min="21" max="21" width="14.85546875" style="123" customWidth="1"/>
    <col min="22" max="16384" width="9.140625" style="123"/>
  </cols>
  <sheetData>
    <row r="1" spans="1:21" ht="51" customHeight="1" thickBot="1" x14ac:dyDescent="0.3">
      <c r="A1" s="278" t="s">
        <v>337</v>
      </c>
      <c r="B1" s="278"/>
      <c r="C1" s="278"/>
      <c r="D1" s="278"/>
      <c r="E1" s="278"/>
      <c r="F1" s="278"/>
      <c r="G1" s="278"/>
      <c r="H1" s="278"/>
      <c r="I1" s="270" t="s">
        <v>8</v>
      </c>
      <c r="J1" s="270"/>
      <c r="K1" s="270"/>
      <c r="L1" s="270"/>
      <c r="M1" s="270"/>
      <c r="N1" s="271" t="s">
        <v>9</v>
      </c>
      <c r="O1" s="271"/>
      <c r="P1" s="271"/>
      <c r="Q1" s="271"/>
      <c r="R1" s="271"/>
      <c r="S1" s="271"/>
      <c r="T1" s="271"/>
      <c r="U1" s="271"/>
    </row>
    <row r="2" spans="1:21" ht="51" customHeight="1" thickBot="1" x14ac:dyDescent="0.3">
      <c r="A2" s="279" t="s">
        <v>195</v>
      </c>
      <c r="B2" s="279" t="s">
        <v>193</v>
      </c>
      <c r="C2" s="268" t="s">
        <v>194</v>
      </c>
      <c r="D2" s="279" t="s">
        <v>196</v>
      </c>
      <c r="E2" s="268" t="s">
        <v>386</v>
      </c>
      <c r="F2" s="268" t="s">
        <v>10</v>
      </c>
      <c r="G2" s="268" t="s">
        <v>11</v>
      </c>
      <c r="H2" s="268" t="s">
        <v>12</v>
      </c>
      <c r="I2" s="266" t="s">
        <v>13</v>
      </c>
      <c r="J2" s="266" t="s">
        <v>409</v>
      </c>
      <c r="K2" s="266" t="s">
        <v>14</v>
      </c>
      <c r="L2" s="266"/>
      <c r="M2" s="266"/>
      <c r="N2" s="277" t="s">
        <v>197</v>
      </c>
      <c r="O2" s="277" t="s">
        <v>15</v>
      </c>
      <c r="P2" s="277" t="s">
        <v>16</v>
      </c>
      <c r="Q2" s="272" t="s">
        <v>17</v>
      </c>
      <c r="R2" s="272"/>
      <c r="S2" s="272"/>
      <c r="T2" s="272"/>
      <c r="U2" s="272"/>
    </row>
    <row r="3" spans="1:21" ht="128.25" customHeight="1" thickBot="1" x14ac:dyDescent="0.3">
      <c r="A3" s="280"/>
      <c r="B3" s="280"/>
      <c r="C3" s="269"/>
      <c r="D3" s="280"/>
      <c r="E3" s="269"/>
      <c r="F3" s="269"/>
      <c r="G3" s="269"/>
      <c r="H3" s="269"/>
      <c r="I3" s="267"/>
      <c r="J3" s="266"/>
      <c r="K3" s="66" t="s">
        <v>18</v>
      </c>
      <c r="L3" s="66" t="s">
        <v>19</v>
      </c>
      <c r="M3" s="66" t="s">
        <v>20</v>
      </c>
      <c r="N3" s="417"/>
      <c r="O3" s="417"/>
      <c r="P3" s="417"/>
      <c r="Q3" s="67" t="s">
        <v>572</v>
      </c>
      <c r="R3" s="67" t="s">
        <v>413</v>
      </c>
      <c r="S3" s="67" t="s">
        <v>21</v>
      </c>
      <c r="T3" s="67" t="s">
        <v>414</v>
      </c>
      <c r="U3" s="67" t="s">
        <v>22</v>
      </c>
    </row>
    <row r="4" spans="1:21" s="120" customFormat="1" ht="130.5" customHeight="1" x14ac:dyDescent="0.25">
      <c r="A4" s="462" t="s">
        <v>615</v>
      </c>
      <c r="B4" s="71">
        <v>1</v>
      </c>
      <c r="C4" s="71" t="s">
        <v>326</v>
      </c>
      <c r="D4" s="71" t="s">
        <v>339</v>
      </c>
      <c r="E4" s="71" t="s">
        <v>543</v>
      </c>
      <c r="F4" s="71" t="s">
        <v>170</v>
      </c>
      <c r="G4" s="71" t="s">
        <v>25</v>
      </c>
      <c r="H4" s="71" t="s">
        <v>176</v>
      </c>
      <c r="I4" s="71" t="s">
        <v>327</v>
      </c>
      <c r="J4" s="71" t="s">
        <v>329</v>
      </c>
      <c r="K4" s="71" t="s">
        <v>186</v>
      </c>
      <c r="L4" s="74" t="s">
        <v>185</v>
      </c>
      <c r="M4" s="198" t="s">
        <v>29</v>
      </c>
      <c r="N4" s="71" t="s">
        <v>485</v>
      </c>
      <c r="O4" s="71" t="s">
        <v>487</v>
      </c>
      <c r="P4" s="71" t="s">
        <v>389</v>
      </c>
      <c r="Q4" s="71" t="s">
        <v>385</v>
      </c>
      <c r="R4" s="117">
        <v>46387</v>
      </c>
      <c r="S4" s="71" t="s">
        <v>243</v>
      </c>
      <c r="T4" s="71" t="s">
        <v>470</v>
      </c>
      <c r="U4" s="71" t="s">
        <v>486</v>
      </c>
    </row>
    <row r="5" spans="1:21" s="120" customFormat="1" ht="134.25" customHeight="1" x14ac:dyDescent="0.25">
      <c r="A5" s="462"/>
      <c r="B5" s="71">
        <v>2</v>
      </c>
      <c r="C5" s="71" t="s">
        <v>222</v>
      </c>
      <c r="D5" s="71" t="s">
        <v>387</v>
      </c>
      <c r="E5" s="71" t="s">
        <v>636</v>
      </c>
      <c r="F5" s="71" t="s">
        <v>488</v>
      </c>
      <c r="G5" s="71" t="s">
        <v>25</v>
      </c>
      <c r="H5" s="71" t="s">
        <v>176</v>
      </c>
      <c r="I5" s="71" t="s">
        <v>328</v>
      </c>
      <c r="J5" s="71" t="s">
        <v>329</v>
      </c>
      <c r="K5" s="71" t="s">
        <v>186</v>
      </c>
      <c r="L5" s="74" t="s">
        <v>185</v>
      </c>
      <c r="M5" s="198" t="s">
        <v>29</v>
      </c>
      <c r="N5" s="71" t="s">
        <v>489</v>
      </c>
      <c r="O5" s="71" t="s">
        <v>388</v>
      </c>
      <c r="P5" s="71" t="s">
        <v>389</v>
      </c>
      <c r="Q5" s="71" t="s">
        <v>385</v>
      </c>
      <c r="R5" s="117">
        <v>46387</v>
      </c>
      <c r="S5" s="71" t="s">
        <v>243</v>
      </c>
      <c r="T5" s="71" t="s">
        <v>470</v>
      </c>
      <c r="U5" s="71" t="s">
        <v>486</v>
      </c>
    </row>
    <row r="7" spans="1:21" x14ac:dyDescent="0.25">
      <c r="B7" s="119"/>
      <c r="C7" s="120"/>
      <c r="D7" s="121"/>
      <c r="E7" s="119"/>
      <c r="F7" s="135"/>
      <c r="G7" s="419" t="s">
        <v>279</v>
      </c>
      <c r="H7" s="419"/>
    </row>
    <row r="8" spans="1:21" ht="31.5" x14ac:dyDescent="0.25">
      <c r="B8" s="132"/>
      <c r="C8" s="136" t="s">
        <v>275</v>
      </c>
      <c r="D8" s="121"/>
      <c r="E8" s="119"/>
      <c r="F8" s="133" t="s">
        <v>46</v>
      </c>
      <c r="G8" s="442" t="s">
        <v>47</v>
      </c>
      <c r="H8" s="442"/>
    </row>
    <row r="9" spans="1:21" x14ac:dyDescent="0.25">
      <c r="B9" s="119"/>
      <c r="C9" s="120"/>
      <c r="D9" s="121"/>
      <c r="E9" s="119"/>
      <c r="F9" s="133" t="s">
        <v>48</v>
      </c>
      <c r="G9" s="442" t="s">
        <v>49</v>
      </c>
      <c r="H9" s="442"/>
    </row>
  </sheetData>
  <mergeCells count="22">
    <mergeCell ref="G8:H8"/>
    <mergeCell ref="G9:H9"/>
    <mergeCell ref="N2:N3"/>
    <mergeCell ref="O2:O3"/>
    <mergeCell ref="A4:A5"/>
    <mergeCell ref="G7:H7"/>
    <mergeCell ref="F2:F3"/>
    <mergeCell ref="G2:G3"/>
    <mergeCell ref="H2:H3"/>
    <mergeCell ref="A1:H1"/>
    <mergeCell ref="I1:M1"/>
    <mergeCell ref="N1:U1"/>
    <mergeCell ref="A2:A3"/>
    <mergeCell ref="B2:B3"/>
    <mergeCell ref="C2:C3"/>
    <mergeCell ref="D2:D3"/>
    <mergeCell ref="E2:E3"/>
    <mergeCell ref="P2:P3"/>
    <mergeCell ref="Q2:U2"/>
    <mergeCell ref="I2:I3"/>
    <mergeCell ref="J2:J3"/>
    <mergeCell ref="K2:M2"/>
  </mergeCells>
  <dataValidations count="1">
    <dataValidation type="list" allowBlank="1" showInputMessage="1" showErrorMessage="1" sqref="H4:H5" xr:uid="{00000000-0002-0000-0700-000000000000}">
      <formula1>tipologiaattivita</formula1>
    </dataValidation>
  </dataValidations>
  <pageMargins left="0.7" right="0.7" top="0.75" bottom="0.75" header="0.3" footer="0.3"/>
  <pageSetup paperSize="8" scale="46"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700-000002000000}">
          <x14:formula1>
            <xm:f>Parametri!$B$20:$B$24</xm:f>
          </x14:formula1>
          <xm:sqref>L4:L5</xm:sqref>
        </x14:dataValidation>
        <x14:dataValidation type="list" allowBlank="1" showInputMessage="1" showErrorMessage="1" xr:uid="{00000000-0002-0000-0700-000003000000}">
          <x14:formula1>
            <xm:f>Parametri!$D$20:$D$21</xm:f>
          </x14:formula1>
          <xm:sqref>K4:K5</xm:sqref>
        </x14:dataValidation>
        <x14:dataValidation type="list" allowBlank="1" showInputMessage="1" showErrorMessage="1" xr:uid="{00000000-0002-0000-0700-000004000000}">
          <x14:formula1>
            <xm:f>Parametri!$B$27:$B$29</xm:f>
          </x14:formula1>
          <xm:sqref>M4:M5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U8"/>
  <sheetViews>
    <sheetView zoomScale="80" zoomScaleNormal="80" workbookViewId="0">
      <selection sqref="A1:H1"/>
    </sheetView>
  </sheetViews>
  <sheetFormatPr defaultColWidth="9.140625" defaultRowHeight="15" x14ac:dyDescent="0.25"/>
  <cols>
    <col min="1" max="1" width="39.140625" style="78" customWidth="1"/>
    <col min="2" max="2" width="6.85546875" style="78" customWidth="1"/>
    <col min="3" max="3" width="26.140625" style="78" customWidth="1"/>
    <col min="4" max="4" width="9" style="78" customWidth="1"/>
    <col min="5" max="5" width="16.85546875" style="78" customWidth="1"/>
    <col min="6" max="6" width="21.7109375" style="78" customWidth="1"/>
    <col min="7" max="7" width="17" style="78" customWidth="1"/>
    <col min="8" max="8" width="14.85546875" style="78" customWidth="1"/>
    <col min="9" max="9" width="28.7109375" style="78" customWidth="1"/>
    <col min="10" max="10" width="24.28515625" style="78" customWidth="1"/>
    <col min="11" max="11" width="14.5703125" style="78" customWidth="1"/>
    <col min="12" max="12" width="11.7109375" style="78" customWidth="1"/>
    <col min="13" max="13" width="13.7109375" style="78" customWidth="1"/>
    <col min="14" max="14" width="23.42578125" style="78" customWidth="1"/>
    <col min="15" max="15" width="22.140625" style="78" customWidth="1"/>
    <col min="16" max="16" width="23.28515625" style="78" customWidth="1"/>
    <col min="17" max="17" width="12.85546875" style="78" customWidth="1"/>
    <col min="18" max="18" width="16.140625" style="78" customWidth="1"/>
    <col min="19" max="19" width="16.7109375" style="78" customWidth="1"/>
    <col min="20" max="20" width="12.85546875" style="78" customWidth="1"/>
    <col min="21" max="21" width="11" style="78" customWidth="1"/>
    <col min="22" max="16384" width="9.140625" style="78"/>
  </cols>
  <sheetData>
    <row r="1" spans="1:21" ht="51" customHeight="1" thickBot="1" x14ac:dyDescent="0.3">
      <c r="A1" s="278" t="s">
        <v>337</v>
      </c>
      <c r="B1" s="278"/>
      <c r="C1" s="278"/>
      <c r="D1" s="278"/>
      <c r="E1" s="278"/>
      <c r="F1" s="278"/>
      <c r="G1" s="278"/>
      <c r="H1" s="278"/>
      <c r="I1" s="270" t="s">
        <v>8</v>
      </c>
      <c r="J1" s="270"/>
      <c r="K1" s="270"/>
      <c r="L1" s="270"/>
      <c r="M1" s="270"/>
      <c r="N1" s="271" t="s">
        <v>9</v>
      </c>
      <c r="O1" s="271"/>
      <c r="P1" s="271"/>
      <c r="Q1" s="271"/>
      <c r="R1" s="271"/>
      <c r="S1" s="271"/>
      <c r="T1" s="271"/>
      <c r="U1" s="271"/>
    </row>
    <row r="2" spans="1:21" ht="51" customHeight="1" thickBot="1" x14ac:dyDescent="0.3">
      <c r="A2" s="279" t="s">
        <v>195</v>
      </c>
      <c r="B2" s="279" t="s">
        <v>193</v>
      </c>
      <c r="C2" s="268" t="s">
        <v>194</v>
      </c>
      <c r="D2" s="279" t="s">
        <v>196</v>
      </c>
      <c r="E2" s="268" t="s">
        <v>386</v>
      </c>
      <c r="F2" s="268" t="s">
        <v>10</v>
      </c>
      <c r="G2" s="268" t="s">
        <v>11</v>
      </c>
      <c r="H2" s="268" t="s">
        <v>12</v>
      </c>
      <c r="I2" s="266" t="s">
        <v>13</v>
      </c>
      <c r="J2" s="266" t="s">
        <v>409</v>
      </c>
      <c r="K2" s="266" t="s">
        <v>14</v>
      </c>
      <c r="L2" s="266"/>
      <c r="M2" s="266"/>
      <c r="N2" s="277" t="s">
        <v>197</v>
      </c>
      <c r="O2" s="277" t="s">
        <v>15</v>
      </c>
      <c r="P2" s="277" t="s">
        <v>16</v>
      </c>
      <c r="Q2" s="272" t="s">
        <v>17</v>
      </c>
      <c r="R2" s="272"/>
      <c r="S2" s="272"/>
      <c r="T2" s="272"/>
      <c r="U2" s="463"/>
    </row>
    <row r="3" spans="1:21" ht="128.25" customHeight="1" thickBot="1" x14ac:dyDescent="0.3">
      <c r="A3" s="280"/>
      <c r="B3" s="280"/>
      <c r="C3" s="269"/>
      <c r="D3" s="280"/>
      <c r="E3" s="269"/>
      <c r="F3" s="269"/>
      <c r="G3" s="269"/>
      <c r="H3" s="269"/>
      <c r="I3" s="267"/>
      <c r="J3" s="266"/>
      <c r="K3" s="66" t="s">
        <v>18</v>
      </c>
      <c r="L3" s="66" t="s">
        <v>19</v>
      </c>
      <c r="M3" s="66" t="s">
        <v>20</v>
      </c>
      <c r="N3" s="417"/>
      <c r="O3" s="417"/>
      <c r="P3" s="417"/>
      <c r="Q3" s="67" t="s">
        <v>572</v>
      </c>
      <c r="R3" s="67" t="s">
        <v>413</v>
      </c>
      <c r="S3" s="67" t="s">
        <v>21</v>
      </c>
      <c r="T3" s="139" t="s">
        <v>414</v>
      </c>
      <c r="U3" s="140" t="s">
        <v>22</v>
      </c>
    </row>
    <row r="4" spans="1:21" ht="145.5" customHeight="1" thickBot="1" x14ac:dyDescent="0.3">
      <c r="A4" s="259" t="s">
        <v>617</v>
      </c>
      <c r="B4" s="68">
        <v>1</v>
      </c>
      <c r="C4" s="137" t="s">
        <v>447</v>
      </c>
      <c r="D4" s="68">
        <v>1.1000000000000001</v>
      </c>
      <c r="E4" s="68" t="s">
        <v>390</v>
      </c>
      <c r="F4" s="71" t="s">
        <v>170</v>
      </c>
      <c r="G4" s="68" t="s">
        <v>33</v>
      </c>
      <c r="H4" s="149" t="s">
        <v>173</v>
      </c>
      <c r="I4" s="137" t="s">
        <v>603</v>
      </c>
      <c r="J4" s="68" t="s">
        <v>330</v>
      </c>
      <c r="K4" s="71" t="s">
        <v>186</v>
      </c>
      <c r="L4" s="74" t="s">
        <v>188</v>
      </c>
      <c r="M4" s="199" t="s">
        <v>192</v>
      </c>
      <c r="N4" s="68" t="s">
        <v>638</v>
      </c>
      <c r="O4" s="261" t="s">
        <v>637</v>
      </c>
      <c r="P4" s="68" t="s">
        <v>290</v>
      </c>
      <c r="Q4" s="68" t="s">
        <v>31</v>
      </c>
      <c r="R4" s="69">
        <v>46387</v>
      </c>
      <c r="S4" s="68" t="s">
        <v>244</v>
      </c>
      <c r="T4" s="70" t="s">
        <v>470</v>
      </c>
      <c r="U4" s="68" t="s">
        <v>490</v>
      </c>
    </row>
    <row r="6" spans="1:21" ht="26.25" x14ac:dyDescent="0.25">
      <c r="B6" s="75"/>
      <c r="C6" s="76"/>
      <c r="D6" s="77"/>
      <c r="E6" s="75"/>
      <c r="F6" s="112"/>
      <c r="G6" s="464" t="s">
        <v>279</v>
      </c>
      <c r="H6" s="464"/>
    </row>
    <row r="7" spans="1:21" ht="30" x14ac:dyDescent="0.25">
      <c r="B7" s="134"/>
      <c r="C7" s="138" t="s">
        <v>275</v>
      </c>
      <c r="D7" s="77"/>
      <c r="E7" s="75"/>
      <c r="F7" s="113" t="s">
        <v>46</v>
      </c>
      <c r="G7" s="465" t="s">
        <v>47</v>
      </c>
      <c r="H7" s="465"/>
    </row>
    <row r="8" spans="1:21" ht="26.25" x14ac:dyDescent="0.25">
      <c r="B8" s="75"/>
      <c r="C8" s="76"/>
      <c r="D8" s="77"/>
      <c r="E8" s="75"/>
      <c r="F8" s="113" t="s">
        <v>48</v>
      </c>
      <c r="G8" s="442" t="s">
        <v>49</v>
      </c>
      <c r="H8" s="442"/>
    </row>
  </sheetData>
  <mergeCells count="21">
    <mergeCell ref="G8:H8"/>
    <mergeCell ref="N2:N3"/>
    <mergeCell ref="O2:O3"/>
    <mergeCell ref="G6:H6"/>
    <mergeCell ref="F2:F3"/>
    <mergeCell ref="G2:G3"/>
    <mergeCell ref="H2:H3"/>
    <mergeCell ref="K2:M2"/>
    <mergeCell ref="G7:H7"/>
    <mergeCell ref="A1:H1"/>
    <mergeCell ref="I1:M1"/>
    <mergeCell ref="N1:U1"/>
    <mergeCell ref="A2:A3"/>
    <mergeCell ref="B2:B3"/>
    <mergeCell ref="C2:C3"/>
    <mergeCell ref="D2:D3"/>
    <mergeCell ref="E2:E3"/>
    <mergeCell ref="P2:P3"/>
    <mergeCell ref="Q2:U2"/>
    <mergeCell ref="I2:I3"/>
    <mergeCell ref="J2:J3"/>
  </mergeCells>
  <dataValidations count="2">
    <dataValidation type="list" allowBlank="1" showInputMessage="1" showErrorMessage="1" sqref="H4" xr:uid="{00000000-0002-0000-0800-000000000000}">
      <formula1>tipologiaattivita</formula1>
    </dataValidation>
    <dataValidation type="list" allowBlank="1" showInputMessage="1" showErrorMessage="1" sqref="F4" xr:uid="{00000000-0002-0000-0800-000001000000}">
      <formula1>soggetti</formula1>
    </dataValidation>
  </dataValidations>
  <pageMargins left="0.7" right="0.7" top="0.75" bottom="0.75" header="0.3" footer="0.3"/>
  <pageSetup paperSize="8" scale="51"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800-000002000000}">
          <x14:formula1>
            <xm:f>Parametri!$B$20:$B$24</xm:f>
          </x14:formula1>
          <xm:sqref>L4</xm:sqref>
        </x14:dataValidation>
        <x14:dataValidation type="list" allowBlank="1" showInputMessage="1" showErrorMessage="1" xr:uid="{00000000-0002-0000-0800-000003000000}">
          <x14:formula1>
            <xm:f>Parametri!$D$20:$D$21</xm:f>
          </x14:formula1>
          <xm:sqref>K4</xm:sqref>
        </x14:dataValidation>
        <x14:dataValidation type="list" allowBlank="1" showInputMessage="1" showErrorMessage="1" xr:uid="{00000000-0002-0000-0800-000004000000}">
          <x14:formula1>
            <xm:f>Parametri!$B$27:$B$29</xm:f>
          </x14:formula1>
          <xm:sqref>M4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782"/>
  <sheetViews>
    <sheetView zoomScale="80" zoomScaleNormal="80" workbookViewId="0">
      <pane xSplit="3" ySplit="3" topLeftCell="D7" activePane="bottomRight" state="frozen"/>
      <selection pane="topRight" activeCell="D1" sqref="D1"/>
      <selection pane="bottomLeft" activeCell="A4" sqref="A4"/>
      <selection pane="bottomRight" activeCell="F10" sqref="F10"/>
    </sheetView>
  </sheetViews>
  <sheetFormatPr defaultColWidth="9.140625" defaultRowHeight="15" x14ac:dyDescent="0.25"/>
  <cols>
    <col min="1" max="1" width="15.42578125" style="78" customWidth="1"/>
    <col min="2" max="2" width="7.5703125" style="78" customWidth="1"/>
    <col min="3" max="3" width="34.28515625" style="78" customWidth="1"/>
    <col min="4" max="4" width="14.140625" style="78" customWidth="1"/>
    <col min="5" max="5" width="34.5703125" style="78" customWidth="1"/>
    <col min="6" max="6" width="29.85546875" style="78" customWidth="1"/>
    <col min="7" max="7" width="26.5703125" style="78" customWidth="1"/>
    <col min="8" max="8" width="22" style="78" customWidth="1"/>
    <col min="9" max="9" width="34.5703125" style="65" customWidth="1"/>
    <col min="10" max="10" width="19" style="114" customWidth="1"/>
    <col min="11" max="11" width="15.85546875" style="114" customWidth="1"/>
    <col min="12" max="12" width="18.140625" style="115" customWidth="1"/>
    <col min="13" max="13" width="21.7109375" style="114" customWidth="1"/>
    <col min="14" max="14" width="24.5703125" style="114" customWidth="1"/>
    <col min="15" max="15" width="37.7109375" style="114" customWidth="1"/>
    <col min="16" max="16" width="35.28515625" style="114" customWidth="1"/>
    <col min="17" max="17" width="20.85546875" style="114" customWidth="1"/>
    <col min="18" max="19" width="19" style="114" customWidth="1"/>
    <col min="20" max="20" width="19.28515625" style="114" customWidth="1"/>
    <col min="21" max="21" width="22.28515625" style="114" customWidth="1"/>
    <col min="22" max="22" width="19" style="78" customWidth="1"/>
    <col min="23" max="23" width="9.140625" style="78" customWidth="1"/>
    <col min="24" max="16384" width="9.140625" style="78"/>
  </cols>
  <sheetData>
    <row r="1" spans="1:21" ht="51" customHeight="1" thickBot="1" x14ac:dyDescent="0.3">
      <c r="A1" s="278" t="s">
        <v>337</v>
      </c>
      <c r="B1" s="278"/>
      <c r="C1" s="278"/>
      <c r="D1" s="278"/>
      <c r="E1" s="278"/>
      <c r="F1" s="278"/>
      <c r="G1" s="278"/>
      <c r="H1" s="278"/>
      <c r="I1" s="270" t="s">
        <v>8</v>
      </c>
      <c r="J1" s="270"/>
      <c r="K1" s="270"/>
      <c r="L1" s="270"/>
      <c r="M1" s="270"/>
      <c r="N1" s="271" t="s">
        <v>9</v>
      </c>
      <c r="O1" s="271"/>
      <c r="P1" s="271"/>
      <c r="Q1" s="271"/>
      <c r="R1" s="271"/>
      <c r="S1" s="271"/>
      <c r="T1" s="271"/>
      <c r="U1" s="271"/>
    </row>
    <row r="2" spans="1:21" ht="51" customHeight="1" thickBot="1" x14ac:dyDescent="0.3">
      <c r="A2" s="279" t="s">
        <v>195</v>
      </c>
      <c r="B2" s="279" t="s">
        <v>193</v>
      </c>
      <c r="C2" s="268" t="s">
        <v>194</v>
      </c>
      <c r="D2" s="279" t="s">
        <v>196</v>
      </c>
      <c r="E2" s="268" t="s">
        <v>338</v>
      </c>
      <c r="F2" s="268" t="s">
        <v>10</v>
      </c>
      <c r="G2" s="268" t="s">
        <v>11</v>
      </c>
      <c r="H2" s="268" t="s">
        <v>12</v>
      </c>
      <c r="I2" s="266" t="s">
        <v>13</v>
      </c>
      <c r="J2" s="266" t="s">
        <v>409</v>
      </c>
      <c r="K2" s="266" t="s">
        <v>14</v>
      </c>
      <c r="L2" s="266"/>
      <c r="M2" s="266"/>
      <c r="N2" s="277" t="s">
        <v>197</v>
      </c>
      <c r="O2" s="277" t="s">
        <v>15</v>
      </c>
      <c r="P2" s="277" t="s">
        <v>16</v>
      </c>
      <c r="Q2" s="463" t="s">
        <v>17</v>
      </c>
      <c r="R2" s="463"/>
      <c r="S2" s="463"/>
      <c r="T2" s="463"/>
      <c r="U2" s="463"/>
    </row>
    <row r="3" spans="1:21" ht="128.25" customHeight="1" thickBot="1" x14ac:dyDescent="0.3">
      <c r="A3" s="279"/>
      <c r="B3" s="279"/>
      <c r="C3" s="268"/>
      <c r="D3" s="279"/>
      <c r="E3" s="268"/>
      <c r="F3" s="268"/>
      <c r="G3" s="268"/>
      <c r="H3" s="268"/>
      <c r="I3" s="266"/>
      <c r="J3" s="266"/>
      <c r="K3" s="79" t="s">
        <v>18</v>
      </c>
      <c r="L3" s="79" t="s">
        <v>19</v>
      </c>
      <c r="M3" s="79" t="s">
        <v>20</v>
      </c>
      <c r="N3" s="277"/>
      <c r="O3" s="417"/>
      <c r="P3" s="489"/>
      <c r="Q3" s="140" t="s">
        <v>572</v>
      </c>
      <c r="R3" s="140" t="s">
        <v>413</v>
      </c>
      <c r="S3" s="140" t="s">
        <v>21</v>
      </c>
      <c r="T3" s="140" t="s">
        <v>414</v>
      </c>
      <c r="U3" s="140" t="s">
        <v>22</v>
      </c>
    </row>
    <row r="4" spans="1:21" ht="75.75" customHeight="1" thickBot="1" x14ac:dyDescent="0.3">
      <c r="A4" s="490" t="s">
        <v>199</v>
      </c>
      <c r="B4" s="492">
        <v>1</v>
      </c>
      <c r="C4" s="477" t="s">
        <v>200</v>
      </c>
      <c r="D4" s="475" t="s">
        <v>23</v>
      </c>
      <c r="E4" s="475" t="s">
        <v>201</v>
      </c>
      <c r="F4" s="474" t="s">
        <v>170</v>
      </c>
      <c r="G4" s="502" t="s">
        <v>203</v>
      </c>
      <c r="H4" s="474" t="s">
        <v>176</v>
      </c>
      <c r="I4" s="498" t="s">
        <v>391</v>
      </c>
      <c r="J4" s="499" t="s">
        <v>286</v>
      </c>
      <c r="K4" s="502" t="s">
        <v>186</v>
      </c>
      <c r="L4" s="509" t="s">
        <v>187</v>
      </c>
      <c r="M4" s="512" t="s">
        <v>192</v>
      </c>
      <c r="N4" s="506" t="s">
        <v>518</v>
      </c>
      <c r="O4" s="469" t="s">
        <v>491</v>
      </c>
      <c r="P4" s="469" t="s">
        <v>492</v>
      </c>
      <c r="Q4" s="438" t="s">
        <v>493</v>
      </c>
      <c r="R4" s="437">
        <v>46387</v>
      </c>
      <c r="S4" s="431" t="s">
        <v>243</v>
      </c>
      <c r="T4" s="487" t="s">
        <v>470</v>
      </c>
      <c r="U4" s="475" t="s">
        <v>170</v>
      </c>
    </row>
    <row r="5" spans="1:21" ht="28.5" customHeight="1" thickBot="1" x14ac:dyDescent="0.3">
      <c r="A5" s="490"/>
      <c r="B5" s="492"/>
      <c r="C5" s="492"/>
      <c r="D5" s="496"/>
      <c r="E5" s="496"/>
      <c r="F5" s="493"/>
      <c r="G5" s="503"/>
      <c r="H5" s="493"/>
      <c r="I5" s="498"/>
      <c r="J5" s="499"/>
      <c r="K5" s="480"/>
      <c r="L5" s="510"/>
      <c r="M5" s="513"/>
      <c r="N5" s="485"/>
      <c r="O5" s="469"/>
      <c r="P5" s="469"/>
      <c r="Q5" s="470"/>
      <c r="R5" s="471"/>
      <c r="S5" s="469"/>
      <c r="T5" s="487"/>
      <c r="U5" s="475"/>
    </row>
    <row r="6" spans="1:21" ht="75.75" customHeight="1" thickBot="1" x14ac:dyDescent="0.3">
      <c r="A6" s="490"/>
      <c r="B6" s="492"/>
      <c r="C6" s="492"/>
      <c r="D6" s="478" t="s">
        <v>32</v>
      </c>
      <c r="E6" s="478" t="s">
        <v>539</v>
      </c>
      <c r="F6" s="478" t="s">
        <v>170</v>
      </c>
      <c r="G6" s="478" t="s">
        <v>33</v>
      </c>
      <c r="H6" s="474" t="s">
        <v>176</v>
      </c>
      <c r="I6" s="498" t="s">
        <v>391</v>
      </c>
      <c r="J6" s="500" t="s">
        <v>287</v>
      </c>
      <c r="K6" s="480"/>
      <c r="L6" s="510"/>
      <c r="M6" s="513"/>
      <c r="N6" s="485"/>
      <c r="O6" s="469"/>
      <c r="P6" s="469"/>
      <c r="Q6" s="470"/>
      <c r="R6" s="471"/>
      <c r="S6" s="469"/>
      <c r="T6" s="487"/>
      <c r="U6" s="475"/>
    </row>
    <row r="7" spans="1:21" ht="43.5" customHeight="1" thickBot="1" x14ac:dyDescent="0.3">
      <c r="A7" s="490"/>
      <c r="B7" s="492"/>
      <c r="C7" s="492"/>
      <c r="D7" s="497"/>
      <c r="E7" s="497"/>
      <c r="F7" s="475"/>
      <c r="G7" s="493"/>
      <c r="H7" s="493"/>
      <c r="I7" s="498"/>
      <c r="J7" s="501"/>
      <c r="K7" s="480"/>
      <c r="L7" s="510"/>
      <c r="M7" s="513"/>
      <c r="N7" s="485"/>
      <c r="O7" s="469"/>
      <c r="P7" s="469"/>
      <c r="Q7" s="470"/>
      <c r="R7" s="471"/>
      <c r="S7" s="469"/>
      <c r="T7" s="487"/>
      <c r="U7" s="475"/>
    </row>
    <row r="8" spans="1:21" ht="60" customHeight="1" thickBot="1" x14ac:dyDescent="0.3">
      <c r="A8" s="490"/>
      <c r="B8" s="492"/>
      <c r="C8" s="492"/>
      <c r="D8" s="80" t="s">
        <v>34</v>
      </c>
      <c r="E8" s="80" t="s">
        <v>639</v>
      </c>
      <c r="F8" s="81" t="s">
        <v>170</v>
      </c>
      <c r="G8" s="82" t="s">
        <v>33</v>
      </c>
      <c r="H8" s="80" t="s">
        <v>176</v>
      </c>
      <c r="I8" s="80" t="s">
        <v>391</v>
      </c>
      <c r="J8" s="80" t="s">
        <v>285</v>
      </c>
      <c r="K8" s="508"/>
      <c r="L8" s="511"/>
      <c r="M8" s="514"/>
      <c r="N8" s="507"/>
      <c r="O8" s="469"/>
      <c r="P8" s="469"/>
      <c r="Q8" s="488"/>
      <c r="R8" s="432"/>
      <c r="S8" s="429"/>
      <c r="T8" s="487"/>
      <c r="U8" s="475"/>
    </row>
    <row r="9" spans="1:21" ht="135" customHeight="1" thickBot="1" x14ac:dyDescent="0.3">
      <c r="A9" s="490"/>
      <c r="B9" s="494">
        <v>2</v>
      </c>
      <c r="C9" s="495" t="s">
        <v>202</v>
      </c>
      <c r="D9" s="87" t="s">
        <v>37</v>
      </c>
      <c r="E9" s="86" t="s">
        <v>392</v>
      </c>
      <c r="F9" s="86" t="s">
        <v>36</v>
      </c>
      <c r="G9" s="88" t="s">
        <v>25</v>
      </c>
      <c r="H9" s="88" t="s">
        <v>26</v>
      </c>
      <c r="I9" s="89" t="s">
        <v>394</v>
      </c>
      <c r="J9" s="90" t="s">
        <v>287</v>
      </c>
      <c r="K9" s="476" t="s">
        <v>186</v>
      </c>
      <c r="L9" s="517" t="s">
        <v>185</v>
      </c>
      <c r="M9" s="515" t="s">
        <v>29</v>
      </c>
      <c r="N9" s="474" t="s">
        <v>640</v>
      </c>
      <c r="O9" s="483" t="s">
        <v>641</v>
      </c>
      <c r="P9" s="485" t="s">
        <v>48</v>
      </c>
      <c r="Q9" s="470" t="s">
        <v>607</v>
      </c>
      <c r="R9" s="471" t="s">
        <v>48</v>
      </c>
      <c r="S9" s="469" t="s">
        <v>243</v>
      </c>
      <c r="T9" s="469" t="s">
        <v>470</v>
      </c>
      <c r="U9" s="469" t="s">
        <v>35</v>
      </c>
    </row>
    <row r="10" spans="1:21" ht="123.75" customHeight="1" thickBot="1" x14ac:dyDescent="0.3">
      <c r="A10" s="490"/>
      <c r="B10" s="494"/>
      <c r="C10" s="495"/>
      <c r="D10" s="81" t="s">
        <v>38</v>
      </c>
      <c r="E10" s="81" t="s">
        <v>393</v>
      </c>
      <c r="F10" s="80" t="s">
        <v>36</v>
      </c>
      <c r="G10" s="91" t="s">
        <v>25</v>
      </c>
      <c r="H10" s="83" t="s">
        <v>26</v>
      </c>
      <c r="I10" s="92" t="s">
        <v>394</v>
      </c>
      <c r="J10" s="90" t="s">
        <v>287</v>
      </c>
      <c r="K10" s="477"/>
      <c r="L10" s="511"/>
      <c r="M10" s="516"/>
      <c r="N10" s="484"/>
      <c r="O10" s="477"/>
      <c r="P10" s="486"/>
      <c r="Q10" s="470"/>
      <c r="R10" s="471"/>
      <c r="S10" s="469"/>
      <c r="T10" s="469"/>
      <c r="U10" s="469"/>
    </row>
    <row r="11" spans="1:21" ht="108" customHeight="1" thickBot="1" x14ac:dyDescent="0.3">
      <c r="A11" s="490"/>
      <c r="B11" s="476">
        <v>3</v>
      </c>
      <c r="C11" s="476" t="s">
        <v>273</v>
      </c>
      <c r="D11" s="87" t="s">
        <v>40</v>
      </c>
      <c r="E11" s="86" t="s">
        <v>395</v>
      </c>
      <c r="F11" s="94" t="s">
        <v>170</v>
      </c>
      <c r="G11" s="95" t="s">
        <v>25</v>
      </c>
      <c r="H11" s="96" t="s">
        <v>26</v>
      </c>
      <c r="I11" s="89" t="s">
        <v>397</v>
      </c>
      <c r="J11" s="86" t="s">
        <v>331</v>
      </c>
      <c r="K11" s="519" t="s">
        <v>186</v>
      </c>
      <c r="L11" s="517" t="s">
        <v>185</v>
      </c>
      <c r="M11" s="515" t="s">
        <v>29</v>
      </c>
      <c r="N11" s="474" t="s">
        <v>642</v>
      </c>
      <c r="O11" s="476" t="s">
        <v>643</v>
      </c>
      <c r="P11" s="478" t="s">
        <v>292</v>
      </c>
      <c r="Q11" s="479" t="s">
        <v>31</v>
      </c>
      <c r="R11" s="481">
        <v>46387</v>
      </c>
      <c r="S11" s="483" t="s">
        <v>243</v>
      </c>
      <c r="T11" s="483" t="s">
        <v>470</v>
      </c>
      <c r="U11" s="483" t="s">
        <v>170</v>
      </c>
    </row>
    <row r="12" spans="1:21" ht="91.5" customHeight="1" thickBot="1" x14ac:dyDescent="0.3">
      <c r="A12" s="490"/>
      <c r="B12" s="475"/>
      <c r="C12" s="485"/>
      <c r="D12" s="71" t="s">
        <v>204</v>
      </c>
      <c r="E12" s="98" t="s">
        <v>396</v>
      </c>
      <c r="F12" s="99" t="str">
        <f>F11</f>
        <v>Consiglio</v>
      </c>
      <c r="G12" s="95" t="s">
        <v>25</v>
      </c>
      <c r="H12" s="95" t="s">
        <v>26</v>
      </c>
      <c r="I12" s="98" t="s">
        <v>397</v>
      </c>
      <c r="J12" s="80" t="s">
        <v>356</v>
      </c>
      <c r="K12" s="480"/>
      <c r="L12" s="510"/>
      <c r="M12" s="518"/>
      <c r="N12" s="475"/>
      <c r="O12" s="477"/>
      <c r="P12" s="475"/>
      <c r="Q12" s="480"/>
      <c r="R12" s="482"/>
      <c r="S12" s="475"/>
      <c r="T12" s="475"/>
      <c r="U12" s="475"/>
    </row>
    <row r="13" spans="1:21" ht="117" customHeight="1" thickBot="1" x14ac:dyDescent="0.3">
      <c r="A13" s="491"/>
      <c r="B13" s="469">
        <v>4</v>
      </c>
      <c r="C13" s="469" t="s">
        <v>274</v>
      </c>
      <c r="D13" s="100" t="s">
        <v>41</v>
      </c>
      <c r="E13" s="86" t="s">
        <v>205</v>
      </c>
      <c r="F13" s="101" t="s">
        <v>170</v>
      </c>
      <c r="G13" s="102" t="s">
        <v>33</v>
      </c>
      <c r="H13" s="103" t="s">
        <v>26</v>
      </c>
      <c r="I13" s="68" t="s">
        <v>398</v>
      </c>
      <c r="J13" s="202" t="s">
        <v>399</v>
      </c>
      <c r="K13" s="470" t="s">
        <v>186</v>
      </c>
      <c r="L13" s="504" t="s">
        <v>187</v>
      </c>
      <c r="M13" s="505" t="s">
        <v>192</v>
      </c>
      <c r="N13" s="469" t="s">
        <v>496</v>
      </c>
      <c r="O13" s="466" t="s">
        <v>644</v>
      </c>
      <c r="P13" s="469" t="s">
        <v>497</v>
      </c>
      <c r="Q13" s="470" t="s">
        <v>31</v>
      </c>
      <c r="R13" s="471">
        <v>46387</v>
      </c>
      <c r="S13" s="473" t="s">
        <v>242</v>
      </c>
      <c r="T13" s="472" t="s">
        <v>470</v>
      </c>
      <c r="U13" s="469" t="s">
        <v>170</v>
      </c>
    </row>
    <row r="14" spans="1:21" ht="87" customHeight="1" thickBot="1" x14ac:dyDescent="0.3">
      <c r="A14" s="491"/>
      <c r="B14" s="469"/>
      <c r="C14" s="469"/>
      <c r="D14" s="104" t="s">
        <v>44</v>
      </c>
      <c r="E14" s="81" t="s">
        <v>494</v>
      </c>
      <c r="F14" s="80" t="s">
        <v>170</v>
      </c>
      <c r="G14" s="83" t="s">
        <v>33</v>
      </c>
      <c r="H14" s="105" t="s">
        <v>26</v>
      </c>
      <c r="I14" s="68" t="s">
        <v>398</v>
      </c>
      <c r="J14" s="108" t="s">
        <v>348</v>
      </c>
      <c r="K14" s="470"/>
      <c r="L14" s="504"/>
      <c r="M14" s="505"/>
      <c r="N14" s="469"/>
      <c r="O14" s="467"/>
      <c r="P14" s="469"/>
      <c r="Q14" s="470"/>
      <c r="R14" s="471"/>
      <c r="S14" s="473"/>
      <c r="T14" s="472"/>
      <c r="U14" s="469"/>
    </row>
    <row r="15" spans="1:21" ht="84.75" customHeight="1" x14ac:dyDescent="0.25">
      <c r="A15" s="491"/>
      <c r="B15" s="469"/>
      <c r="C15" s="469"/>
      <c r="D15" s="106" t="s">
        <v>45</v>
      </c>
      <c r="E15" s="80" t="s">
        <v>495</v>
      </c>
      <c r="F15" s="80" t="s">
        <v>36</v>
      </c>
      <c r="G15" s="83" t="s">
        <v>33</v>
      </c>
      <c r="H15" s="105" t="s">
        <v>26</v>
      </c>
      <c r="I15" s="68" t="s">
        <v>398</v>
      </c>
      <c r="J15" s="108" t="s">
        <v>285</v>
      </c>
      <c r="K15" s="470"/>
      <c r="L15" s="504"/>
      <c r="M15" s="505"/>
      <c r="N15" s="469"/>
      <c r="O15" s="468"/>
      <c r="P15" s="469"/>
      <c r="Q15" s="470"/>
      <c r="R15" s="471"/>
      <c r="S15" s="473"/>
      <c r="T15" s="472"/>
      <c r="U15" s="469"/>
    </row>
    <row r="16" spans="1:21" ht="39.950000000000003" customHeight="1" x14ac:dyDescent="0.25">
      <c r="A16" s="76"/>
      <c r="B16" s="75"/>
      <c r="C16" s="76"/>
      <c r="D16" s="75"/>
      <c r="E16" s="75"/>
      <c r="F16" s="75"/>
      <c r="I16" s="75"/>
      <c r="J16" s="78"/>
      <c r="K16" s="109"/>
      <c r="L16" s="110"/>
      <c r="M16" s="75" t="str">
        <f>CONCATENATE(Parametri!D109,Parametri!E109,Parametri!F109)</f>
        <v/>
      </c>
      <c r="N16" s="78"/>
      <c r="O16" s="78"/>
      <c r="P16" s="78"/>
      <c r="Q16" s="78"/>
      <c r="R16" s="78"/>
      <c r="S16" s="78"/>
      <c r="T16" s="78"/>
      <c r="U16" s="78"/>
    </row>
    <row r="17" spans="1:21" ht="39.950000000000003" customHeight="1" x14ac:dyDescent="0.25">
      <c r="A17" s="76"/>
      <c r="B17" s="75"/>
      <c r="C17" s="76"/>
      <c r="D17" s="75"/>
      <c r="E17" s="75"/>
      <c r="F17" s="75"/>
      <c r="I17" s="75"/>
      <c r="J17" s="78"/>
      <c r="K17" s="109"/>
      <c r="L17" s="110"/>
      <c r="M17" s="75" t="str">
        <f>CONCATENATE(Parametri!D110,Parametri!E110,Parametri!F110)</f>
        <v/>
      </c>
      <c r="N17" s="78"/>
      <c r="O17" s="78"/>
      <c r="P17" s="78"/>
      <c r="Q17" s="78"/>
      <c r="R17" s="78"/>
      <c r="S17" s="78"/>
      <c r="T17" s="78"/>
      <c r="U17" s="78"/>
    </row>
    <row r="18" spans="1:21" ht="39.950000000000003" customHeight="1" x14ac:dyDescent="0.25">
      <c r="A18" s="76"/>
      <c r="B18" s="75"/>
      <c r="C18" s="76"/>
      <c r="D18" s="75"/>
      <c r="E18" s="75"/>
      <c r="F18" s="75"/>
      <c r="I18" s="75"/>
      <c r="J18" s="78"/>
      <c r="K18" s="109"/>
      <c r="L18" s="110"/>
      <c r="M18" s="75" t="str">
        <f>CONCATENATE(Parametri!D111,Parametri!E111,Parametri!F111)</f>
        <v/>
      </c>
      <c r="N18" s="78"/>
      <c r="O18" s="78"/>
      <c r="P18" s="78"/>
      <c r="Q18" s="78"/>
      <c r="R18" s="78"/>
      <c r="S18" s="78"/>
      <c r="T18" s="78"/>
      <c r="U18" s="78"/>
    </row>
    <row r="19" spans="1:21" ht="39.950000000000003" customHeight="1" x14ac:dyDescent="0.25">
      <c r="A19" s="76"/>
      <c r="B19" s="75"/>
      <c r="C19" s="76"/>
      <c r="D19" s="75"/>
      <c r="E19" s="75"/>
      <c r="F19" s="75"/>
      <c r="I19" s="75"/>
      <c r="J19" s="78"/>
      <c r="K19" s="109"/>
      <c r="L19" s="110"/>
      <c r="M19" s="75" t="str">
        <f>CONCATENATE(Parametri!D112,Parametri!E112,Parametri!F112)</f>
        <v/>
      </c>
      <c r="N19" s="78"/>
      <c r="O19" s="78"/>
      <c r="P19" s="78"/>
      <c r="Q19" s="78"/>
      <c r="R19" s="78"/>
      <c r="S19" s="78"/>
      <c r="T19" s="78"/>
      <c r="U19" s="78"/>
    </row>
    <row r="20" spans="1:21" ht="39.950000000000003" customHeight="1" x14ac:dyDescent="0.25">
      <c r="A20" s="76"/>
      <c r="B20" s="75"/>
      <c r="C20" s="76"/>
      <c r="D20" s="75"/>
      <c r="E20" s="75"/>
      <c r="F20" s="75"/>
      <c r="I20" s="75"/>
      <c r="J20" s="78"/>
      <c r="K20" s="109"/>
      <c r="L20" s="110"/>
      <c r="M20" s="75" t="str">
        <f>CONCATENATE(Parametri!D113,Parametri!E113,Parametri!F113)</f>
        <v/>
      </c>
      <c r="N20" s="78"/>
      <c r="O20" s="78"/>
      <c r="P20" s="78"/>
      <c r="Q20" s="78"/>
      <c r="R20" s="78"/>
      <c r="S20" s="78"/>
      <c r="T20" s="78"/>
      <c r="U20" s="78"/>
    </row>
    <row r="21" spans="1:21" ht="39.950000000000003" customHeight="1" x14ac:dyDescent="0.25">
      <c r="A21" s="76"/>
      <c r="B21" s="75"/>
      <c r="C21" s="76"/>
      <c r="D21" s="75"/>
      <c r="E21" s="75"/>
      <c r="F21" s="75"/>
      <c r="I21" s="75"/>
      <c r="J21" s="78"/>
      <c r="K21" s="109"/>
      <c r="L21" s="110"/>
      <c r="M21" s="75" t="str">
        <f>CONCATENATE(Parametri!D114,Parametri!E114,Parametri!F114)</f>
        <v/>
      </c>
      <c r="N21" s="78"/>
      <c r="O21" s="78"/>
      <c r="P21" s="78"/>
      <c r="Q21" s="78"/>
      <c r="R21" s="78"/>
      <c r="S21" s="78"/>
      <c r="T21" s="78"/>
      <c r="U21" s="78"/>
    </row>
    <row r="22" spans="1:21" ht="39.950000000000003" customHeight="1" x14ac:dyDescent="0.25">
      <c r="A22" s="76"/>
      <c r="B22" s="75"/>
      <c r="C22" s="76"/>
      <c r="D22" s="75"/>
      <c r="E22" s="75"/>
      <c r="F22" s="75"/>
      <c r="I22" s="75"/>
      <c r="J22" s="78"/>
      <c r="K22" s="109"/>
      <c r="L22" s="110"/>
      <c r="M22" s="75" t="str">
        <f>CONCATENATE(Parametri!D115,Parametri!E115,Parametri!F115)</f>
        <v/>
      </c>
      <c r="N22" s="78"/>
      <c r="O22" s="78"/>
      <c r="P22" s="78"/>
      <c r="Q22" s="78"/>
      <c r="R22" s="78"/>
      <c r="S22" s="78"/>
      <c r="T22" s="78"/>
      <c r="U22" s="78"/>
    </row>
    <row r="23" spans="1:21" ht="39.950000000000003" customHeight="1" x14ac:dyDescent="0.25">
      <c r="A23" s="76"/>
      <c r="B23" s="75"/>
      <c r="C23" s="76"/>
      <c r="D23" s="75"/>
      <c r="E23" s="75"/>
      <c r="F23" s="75"/>
      <c r="J23" s="78"/>
      <c r="K23" s="109"/>
      <c r="L23" s="110"/>
      <c r="M23" s="75" t="str">
        <f>CONCATENATE(Parametri!D116,Parametri!E116,Parametri!F116)</f>
        <v/>
      </c>
      <c r="N23" s="78"/>
      <c r="O23" s="78"/>
      <c r="P23" s="78"/>
      <c r="Q23" s="78"/>
      <c r="R23" s="78"/>
      <c r="S23" s="78"/>
      <c r="T23" s="78"/>
      <c r="U23" s="78"/>
    </row>
    <row r="24" spans="1:21" ht="39.950000000000003" customHeight="1" x14ac:dyDescent="0.25">
      <c r="A24" s="76"/>
      <c r="B24" s="75"/>
      <c r="C24" s="76"/>
      <c r="D24" s="75"/>
      <c r="E24" s="75"/>
      <c r="F24" s="75"/>
      <c r="I24" s="75"/>
      <c r="J24" s="78"/>
      <c r="K24" s="109"/>
      <c r="L24" s="110"/>
      <c r="M24" s="75" t="str">
        <f>CONCATENATE(Parametri!D117,Parametri!E117,Parametri!F117)</f>
        <v/>
      </c>
      <c r="N24" s="78"/>
      <c r="O24" s="78"/>
      <c r="P24" s="78"/>
      <c r="Q24" s="78"/>
      <c r="R24" s="78"/>
      <c r="S24" s="78"/>
      <c r="T24" s="78"/>
      <c r="U24" s="78"/>
    </row>
    <row r="25" spans="1:21" ht="39.950000000000003" customHeight="1" x14ac:dyDescent="0.25">
      <c r="A25" s="76"/>
      <c r="B25" s="75"/>
      <c r="C25" s="76"/>
      <c r="D25" s="75"/>
      <c r="E25" s="75"/>
      <c r="F25" s="75"/>
      <c r="I25" s="75"/>
      <c r="J25" s="78"/>
      <c r="K25" s="109"/>
      <c r="L25" s="110"/>
      <c r="M25" s="75" t="str">
        <f>CONCATENATE(Parametri!D118,Parametri!E118,Parametri!F118)</f>
        <v/>
      </c>
      <c r="N25" s="78"/>
      <c r="O25" s="78"/>
      <c r="P25" s="78"/>
      <c r="Q25" s="78"/>
      <c r="R25" s="78"/>
      <c r="S25" s="78"/>
      <c r="T25" s="78"/>
      <c r="U25" s="78"/>
    </row>
    <row r="26" spans="1:21" ht="39.950000000000003" customHeight="1" x14ac:dyDescent="0.25">
      <c r="A26" s="76"/>
      <c r="B26" s="75"/>
      <c r="C26" s="76"/>
      <c r="D26" s="75"/>
      <c r="E26" s="75"/>
      <c r="F26" s="75"/>
      <c r="I26" s="75"/>
      <c r="J26" s="78"/>
      <c r="K26" s="109"/>
      <c r="L26" s="110"/>
      <c r="M26" s="75" t="str">
        <f>CONCATENATE(Parametri!D119,Parametri!E119,Parametri!F119)</f>
        <v/>
      </c>
      <c r="N26" s="78"/>
      <c r="O26" s="78"/>
      <c r="P26" s="78"/>
      <c r="Q26" s="78"/>
      <c r="R26" s="78"/>
      <c r="S26" s="78"/>
      <c r="T26" s="78"/>
      <c r="U26" s="78"/>
    </row>
    <row r="27" spans="1:21" ht="39.950000000000003" customHeight="1" x14ac:dyDescent="0.25">
      <c r="A27" s="76"/>
      <c r="B27" s="75"/>
      <c r="C27" s="76"/>
      <c r="D27" s="75"/>
      <c r="E27" s="75"/>
      <c r="F27" s="75"/>
      <c r="I27" s="75"/>
      <c r="J27" s="78"/>
      <c r="K27" s="109"/>
      <c r="L27" s="110"/>
      <c r="M27" s="75" t="str">
        <f>CONCATENATE(Parametri!D120,Parametri!E120,Parametri!F120)</f>
        <v/>
      </c>
      <c r="N27" s="78"/>
      <c r="O27" s="78"/>
      <c r="P27" s="78"/>
      <c r="Q27" s="78"/>
      <c r="R27" s="78"/>
      <c r="S27" s="78"/>
      <c r="T27" s="78"/>
      <c r="U27" s="78"/>
    </row>
    <row r="28" spans="1:21" ht="39.950000000000003" customHeight="1" x14ac:dyDescent="0.25">
      <c r="A28" s="76"/>
      <c r="B28" s="75"/>
      <c r="C28" s="76"/>
      <c r="D28" s="75"/>
      <c r="E28" s="75"/>
      <c r="F28" s="75"/>
      <c r="I28" s="75"/>
      <c r="J28" s="78"/>
      <c r="K28" s="109"/>
      <c r="L28" s="110"/>
      <c r="M28" s="75" t="str">
        <f>CONCATENATE(Parametri!D121,Parametri!E121,Parametri!F121)</f>
        <v/>
      </c>
      <c r="N28" s="78"/>
      <c r="O28" s="78"/>
      <c r="P28" s="78"/>
      <c r="Q28" s="78"/>
      <c r="R28" s="78"/>
      <c r="S28" s="78"/>
      <c r="T28" s="78"/>
      <c r="U28" s="78"/>
    </row>
    <row r="29" spans="1:21" ht="39.950000000000003" customHeight="1" x14ac:dyDescent="0.25">
      <c r="A29" s="76"/>
      <c r="B29" s="75"/>
      <c r="C29" s="76"/>
      <c r="D29" s="75"/>
      <c r="E29" s="75"/>
      <c r="F29" s="75"/>
      <c r="I29" s="75"/>
      <c r="J29" s="78"/>
      <c r="K29" s="109"/>
      <c r="L29" s="110"/>
      <c r="M29" s="75" t="str">
        <f>CONCATENATE(Parametri!D122,Parametri!E122,Parametri!F122)</f>
        <v/>
      </c>
      <c r="N29" s="78"/>
      <c r="O29" s="78"/>
      <c r="P29" s="78"/>
      <c r="Q29" s="78"/>
      <c r="R29" s="78"/>
      <c r="S29" s="78"/>
      <c r="T29" s="78"/>
      <c r="U29" s="78"/>
    </row>
    <row r="30" spans="1:21" ht="39.950000000000003" customHeight="1" x14ac:dyDescent="0.25">
      <c r="A30" s="76"/>
      <c r="B30" s="75"/>
      <c r="C30" s="76"/>
      <c r="D30" s="75"/>
      <c r="E30" s="75"/>
      <c r="F30" s="75"/>
      <c r="I30" s="75"/>
      <c r="J30" s="78"/>
      <c r="K30" s="109"/>
      <c r="L30" s="110"/>
      <c r="M30" s="75" t="str">
        <f>CONCATENATE(Parametri!D123,Parametri!E123,Parametri!F123)</f>
        <v/>
      </c>
      <c r="N30" s="78"/>
      <c r="O30" s="78"/>
      <c r="P30" s="78"/>
      <c r="Q30" s="78"/>
      <c r="R30" s="78"/>
      <c r="S30" s="78"/>
      <c r="T30" s="78"/>
      <c r="U30" s="78"/>
    </row>
    <row r="31" spans="1:21" ht="39.950000000000003" customHeight="1" x14ac:dyDescent="0.25">
      <c r="A31" s="76"/>
      <c r="B31" s="75"/>
      <c r="C31" s="76"/>
      <c r="D31" s="75"/>
      <c r="E31" s="75"/>
      <c r="F31" s="75"/>
      <c r="I31" s="75"/>
      <c r="J31" s="78"/>
      <c r="K31" s="109"/>
      <c r="L31" s="110"/>
      <c r="M31" s="75" t="str">
        <f>CONCATENATE(Parametri!D124,Parametri!E124,Parametri!F124)</f>
        <v/>
      </c>
      <c r="N31" s="78"/>
      <c r="O31" s="78"/>
      <c r="P31" s="78"/>
      <c r="Q31" s="78"/>
      <c r="R31" s="78"/>
      <c r="S31" s="78"/>
      <c r="T31" s="78"/>
      <c r="U31" s="78"/>
    </row>
    <row r="32" spans="1:21" ht="39.950000000000003" customHeight="1" x14ac:dyDescent="0.25">
      <c r="A32" s="76"/>
      <c r="B32" s="75"/>
      <c r="C32" s="76"/>
      <c r="D32" s="75"/>
      <c r="E32" s="75"/>
      <c r="F32" s="76"/>
      <c r="I32" s="75"/>
      <c r="J32" s="78"/>
      <c r="K32" s="109"/>
      <c r="L32" s="110"/>
      <c r="M32" s="75" t="str">
        <f>CONCATENATE(Parametri!D125,Parametri!E125,Parametri!F125)</f>
        <v/>
      </c>
      <c r="N32" s="78"/>
      <c r="O32" s="78"/>
      <c r="P32" s="78"/>
      <c r="Q32" s="78"/>
      <c r="R32" s="78"/>
      <c r="S32" s="78"/>
      <c r="T32" s="78"/>
      <c r="U32" s="78"/>
    </row>
    <row r="33" spans="1:21" ht="39.950000000000003" customHeight="1" x14ac:dyDescent="0.25">
      <c r="A33" s="76"/>
      <c r="B33" s="75"/>
      <c r="C33" s="76"/>
      <c r="D33" s="75"/>
      <c r="E33" s="75"/>
      <c r="F33" s="76"/>
      <c r="J33" s="78"/>
      <c r="K33" s="109"/>
      <c r="L33" s="110"/>
      <c r="M33" s="75" t="str">
        <f>CONCATENATE(Parametri!D126,Parametri!E126,Parametri!F126)</f>
        <v/>
      </c>
      <c r="N33" s="78"/>
      <c r="O33" s="78"/>
      <c r="P33" s="78"/>
      <c r="Q33" s="78"/>
      <c r="R33" s="78"/>
      <c r="S33" s="78"/>
      <c r="T33" s="78"/>
      <c r="U33" s="78"/>
    </row>
    <row r="34" spans="1:21" x14ac:dyDescent="0.25">
      <c r="J34" s="78"/>
      <c r="K34" s="78"/>
      <c r="L34" s="111"/>
      <c r="M34" s="78"/>
      <c r="N34" s="78"/>
      <c r="O34" s="78"/>
      <c r="P34" s="78"/>
      <c r="Q34" s="78"/>
      <c r="R34" s="78"/>
      <c r="S34" s="78"/>
      <c r="T34" s="78"/>
      <c r="U34" s="78"/>
    </row>
    <row r="35" spans="1:21" x14ac:dyDescent="0.25">
      <c r="A35" s="112"/>
      <c r="B35" s="464" t="s">
        <v>279</v>
      </c>
      <c r="C35" s="464"/>
      <c r="J35" s="78"/>
      <c r="K35" s="78"/>
      <c r="L35" s="111"/>
      <c r="M35" s="78"/>
      <c r="N35" s="78"/>
      <c r="O35" s="78"/>
      <c r="P35" s="78"/>
      <c r="Q35" s="78"/>
      <c r="R35" s="78"/>
      <c r="S35" s="78"/>
      <c r="T35" s="78"/>
      <c r="U35" s="78"/>
    </row>
    <row r="36" spans="1:21" x14ac:dyDescent="0.25">
      <c r="A36" s="113" t="s">
        <v>46</v>
      </c>
      <c r="B36" s="465" t="s">
        <v>47</v>
      </c>
      <c r="C36" s="465"/>
      <c r="J36" s="78"/>
      <c r="K36" s="78"/>
      <c r="L36" s="111"/>
      <c r="M36" s="78"/>
      <c r="N36" s="78"/>
      <c r="O36" s="78"/>
      <c r="P36" s="78"/>
      <c r="Q36" s="78"/>
      <c r="R36" s="78"/>
      <c r="S36" s="78"/>
      <c r="T36" s="78"/>
      <c r="U36" s="78"/>
    </row>
    <row r="37" spans="1:21" ht="15.75" x14ac:dyDescent="0.25">
      <c r="A37" s="113" t="s">
        <v>48</v>
      </c>
      <c r="B37" s="442" t="s">
        <v>49</v>
      </c>
      <c r="C37" s="442"/>
      <c r="J37" s="78"/>
      <c r="K37" s="78"/>
      <c r="L37" s="111"/>
      <c r="M37" s="78"/>
      <c r="N37" s="78"/>
      <c r="O37" s="78"/>
      <c r="P37" s="78"/>
      <c r="Q37" s="78"/>
      <c r="R37" s="78"/>
      <c r="S37" s="78"/>
      <c r="T37" s="78"/>
      <c r="U37" s="78"/>
    </row>
    <row r="38" spans="1:21" x14ac:dyDescent="0.25">
      <c r="J38" s="78"/>
      <c r="K38" s="78"/>
      <c r="L38" s="111"/>
      <c r="M38" s="78"/>
      <c r="N38" s="78"/>
      <c r="O38" s="78"/>
      <c r="P38" s="78"/>
      <c r="Q38" s="78"/>
      <c r="R38" s="78"/>
      <c r="S38" s="78"/>
      <c r="T38" s="78"/>
      <c r="U38" s="78"/>
    </row>
    <row r="39" spans="1:21" x14ac:dyDescent="0.25">
      <c r="J39" s="78"/>
      <c r="K39" s="78"/>
      <c r="L39" s="111"/>
      <c r="M39" s="78"/>
      <c r="N39" s="78"/>
      <c r="O39" s="78"/>
      <c r="P39" s="78"/>
      <c r="Q39" s="78"/>
      <c r="R39" s="78"/>
      <c r="S39" s="78"/>
      <c r="T39" s="78"/>
      <c r="U39" s="78"/>
    </row>
    <row r="40" spans="1:21" x14ac:dyDescent="0.25">
      <c r="J40" s="78"/>
      <c r="K40" s="78"/>
      <c r="L40" s="111"/>
      <c r="M40" s="78"/>
      <c r="N40" s="78"/>
      <c r="O40" s="78"/>
      <c r="P40" s="78"/>
      <c r="Q40" s="78"/>
      <c r="R40" s="78"/>
      <c r="S40" s="78"/>
      <c r="T40" s="78"/>
      <c r="U40" s="78"/>
    </row>
    <row r="41" spans="1:21" x14ac:dyDescent="0.25">
      <c r="J41" s="78"/>
      <c r="K41" s="78"/>
      <c r="L41" s="111"/>
      <c r="M41" s="78"/>
      <c r="N41" s="78"/>
      <c r="O41" s="78"/>
      <c r="P41" s="78"/>
      <c r="Q41" s="78"/>
      <c r="R41" s="78"/>
      <c r="S41" s="78"/>
      <c r="T41" s="78"/>
      <c r="U41" s="78"/>
    </row>
    <row r="42" spans="1:21" x14ac:dyDescent="0.25">
      <c r="J42" s="78"/>
      <c r="K42" s="78"/>
      <c r="L42" s="111"/>
      <c r="M42" s="78"/>
      <c r="N42" s="78"/>
      <c r="O42" s="78"/>
      <c r="P42" s="78"/>
      <c r="Q42" s="78"/>
      <c r="R42" s="78"/>
      <c r="S42" s="78"/>
      <c r="T42" s="78"/>
      <c r="U42" s="78"/>
    </row>
    <row r="43" spans="1:21" x14ac:dyDescent="0.25">
      <c r="J43" s="78"/>
      <c r="K43" s="78"/>
      <c r="L43" s="111"/>
      <c r="M43" s="78"/>
      <c r="N43" s="78"/>
      <c r="O43" s="78"/>
      <c r="P43" s="78"/>
      <c r="Q43" s="78"/>
      <c r="R43" s="78"/>
      <c r="S43" s="78"/>
      <c r="T43" s="78"/>
      <c r="U43" s="78"/>
    </row>
    <row r="44" spans="1:21" x14ac:dyDescent="0.25">
      <c r="J44" s="78"/>
      <c r="K44" s="78"/>
      <c r="L44" s="111"/>
      <c r="M44" s="78"/>
      <c r="N44" s="78"/>
      <c r="O44" s="78"/>
      <c r="P44" s="78"/>
      <c r="Q44" s="78"/>
      <c r="R44" s="78"/>
      <c r="S44" s="78"/>
      <c r="T44" s="78"/>
      <c r="U44" s="78"/>
    </row>
    <row r="45" spans="1:21" x14ac:dyDescent="0.25">
      <c r="J45" s="78"/>
      <c r="K45" s="78"/>
      <c r="L45" s="111"/>
      <c r="M45" s="78"/>
      <c r="N45" s="78"/>
      <c r="O45" s="78"/>
      <c r="P45" s="78"/>
      <c r="Q45" s="78"/>
      <c r="R45" s="78"/>
      <c r="S45" s="78"/>
      <c r="T45" s="78"/>
      <c r="U45" s="78"/>
    </row>
    <row r="46" spans="1:21" x14ac:dyDescent="0.25">
      <c r="J46" s="78"/>
      <c r="K46" s="78"/>
      <c r="L46" s="111"/>
      <c r="M46" s="78"/>
      <c r="N46" s="78"/>
      <c r="O46" s="78"/>
      <c r="P46" s="78"/>
      <c r="Q46" s="78"/>
      <c r="R46" s="78"/>
      <c r="S46" s="78"/>
      <c r="T46" s="78"/>
      <c r="U46" s="78"/>
    </row>
    <row r="47" spans="1:21" x14ac:dyDescent="0.25">
      <c r="J47" s="78"/>
      <c r="K47" s="78"/>
      <c r="L47" s="111"/>
      <c r="M47" s="78"/>
      <c r="N47" s="78"/>
      <c r="O47" s="78"/>
      <c r="P47" s="78"/>
      <c r="Q47" s="78"/>
      <c r="R47" s="78"/>
      <c r="S47" s="78"/>
      <c r="T47" s="78"/>
      <c r="U47" s="78"/>
    </row>
    <row r="48" spans="1:21" x14ac:dyDescent="0.25">
      <c r="J48" s="78"/>
      <c r="K48" s="78"/>
      <c r="L48" s="111"/>
      <c r="M48" s="78"/>
      <c r="N48" s="78"/>
      <c r="O48" s="78"/>
      <c r="P48" s="78"/>
      <c r="Q48" s="78"/>
      <c r="R48" s="78"/>
      <c r="S48" s="78"/>
      <c r="T48" s="78"/>
      <c r="U48" s="78"/>
    </row>
    <row r="49" spans="10:21" x14ac:dyDescent="0.25">
      <c r="J49" s="78"/>
      <c r="K49" s="78"/>
      <c r="L49" s="111"/>
      <c r="M49" s="78"/>
      <c r="N49" s="78"/>
      <c r="O49" s="78"/>
      <c r="P49" s="78"/>
      <c r="Q49" s="78"/>
      <c r="R49" s="78"/>
      <c r="S49" s="78"/>
      <c r="T49" s="78"/>
      <c r="U49" s="78"/>
    </row>
    <row r="50" spans="10:21" x14ac:dyDescent="0.25">
      <c r="J50" s="78"/>
      <c r="K50" s="78"/>
      <c r="L50" s="111"/>
      <c r="M50" s="78"/>
      <c r="N50" s="78"/>
      <c r="O50" s="78"/>
      <c r="P50" s="78"/>
      <c r="Q50" s="78"/>
      <c r="R50" s="78"/>
      <c r="S50" s="78"/>
      <c r="T50" s="78"/>
      <c r="U50" s="78"/>
    </row>
    <row r="51" spans="10:21" x14ac:dyDescent="0.25">
      <c r="J51" s="78"/>
      <c r="K51" s="78"/>
      <c r="L51" s="111"/>
      <c r="M51" s="78"/>
      <c r="N51" s="78"/>
      <c r="O51" s="78"/>
      <c r="P51" s="78"/>
      <c r="Q51" s="78"/>
      <c r="R51" s="78"/>
      <c r="S51" s="78"/>
      <c r="T51" s="78"/>
      <c r="U51" s="78"/>
    </row>
    <row r="52" spans="10:21" x14ac:dyDescent="0.25">
      <c r="J52" s="78"/>
      <c r="K52" s="78"/>
      <c r="L52" s="111"/>
      <c r="M52" s="78"/>
      <c r="N52" s="78"/>
      <c r="O52" s="78"/>
      <c r="P52" s="78"/>
      <c r="Q52" s="78"/>
      <c r="R52" s="78"/>
      <c r="S52" s="78"/>
      <c r="T52" s="78"/>
      <c r="U52" s="78"/>
    </row>
    <row r="53" spans="10:21" x14ac:dyDescent="0.25">
      <c r="J53" s="78"/>
      <c r="K53" s="78"/>
      <c r="L53" s="111"/>
      <c r="M53" s="78"/>
      <c r="N53" s="78"/>
      <c r="O53" s="78"/>
      <c r="P53" s="78"/>
      <c r="Q53" s="78"/>
      <c r="R53" s="78"/>
      <c r="S53" s="78"/>
      <c r="T53" s="78"/>
      <c r="U53" s="78"/>
    </row>
    <row r="54" spans="10:21" x14ac:dyDescent="0.25">
      <c r="J54" s="78"/>
      <c r="K54" s="78"/>
      <c r="L54" s="111"/>
      <c r="M54" s="78"/>
      <c r="N54" s="78"/>
      <c r="O54" s="78"/>
      <c r="P54" s="78"/>
      <c r="Q54" s="78"/>
      <c r="R54" s="78"/>
      <c r="S54" s="78"/>
      <c r="T54" s="78"/>
      <c r="U54" s="78"/>
    </row>
    <row r="55" spans="10:21" x14ac:dyDescent="0.25">
      <c r="J55" s="78"/>
      <c r="K55" s="78"/>
      <c r="L55" s="111"/>
      <c r="M55" s="78"/>
      <c r="N55" s="78"/>
      <c r="O55" s="78"/>
      <c r="P55" s="78"/>
      <c r="Q55" s="78"/>
      <c r="R55" s="78"/>
      <c r="S55" s="78"/>
      <c r="T55" s="78"/>
      <c r="U55" s="78"/>
    </row>
    <row r="56" spans="10:21" x14ac:dyDescent="0.25">
      <c r="J56" s="78"/>
      <c r="K56" s="78"/>
      <c r="L56" s="111"/>
      <c r="M56" s="78"/>
      <c r="N56" s="78"/>
      <c r="O56" s="78"/>
      <c r="P56" s="78"/>
      <c r="Q56" s="78"/>
      <c r="R56" s="78"/>
      <c r="S56" s="78"/>
      <c r="T56" s="78"/>
      <c r="U56" s="78"/>
    </row>
    <row r="57" spans="10:21" x14ac:dyDescent="0.25">
      <c r="J57" s="78"/>
      <c r="K57" s="78"/>
      <c r="L57" s="111"/>
      <c r="M57" s="78"/>
      <c r="N57" s="78"/>
      <c r="O57" s="78"/>
      <c r="P57" s="78"/>
      <c r="Q57" s="78"/>
      <c r="R57" s="78"/>
      <c r="S57" s="78"/>
      <c r="T57" s="78"/>
      <c r="U57" s="78"/>
    </row>
    <row r="58" spans="10:21" x14ac:dyDescent="0.25">
      <c r="J58" s="78"/>
      <c r="K58" s="78"/>
      <c r="L58" s="111"/>
      <c r="M58" s="78"/>
      <c r="N58" s="78"/>
      <c r="O58" s="78"/>
      <c r="P58" s="78"/>
      <c r="Q58" s="78"/>
      <c r="R58" s="78"/>
      <c r="S58" s="78"/>
      <c r="T58" s="78"/>
      <c r="U58" s="78"/>
    </row>
    <row r="59" spans="10:21" x14ac:dyDescent="0.25">
      <c r="J59" s="78"/>
      <c r="K59" s="78"/>
      <c r="L59" s="111"/>
      <c r="M59" s="78"/>
      <c r="N59" s="78"/>
      <c r="O59" s="78"/>
      <c r="P59" s="78"/>
      <c r="Q59" s="78"/>
      <c r="R59" s="78"/>
      <c r="S59" s="78"/>
      <c r="T59" s="78"/>
      <c r="U59" s="78"/>
    </row>
    <row r="60" spans="10:21" x14ac:dyDescent="0.25">
      <c r="J60" s="78"/>
      <c r="K60" s="78"/>
      <c r="L60" s="111"/>
      <c r="M60" s="78"/>
      <c r="N60" s="78"/>
      <c r="O60" s="78"/>
      <c r="P60" s="78"/>
      <c r="Q60" s="78"/>
      <c r="R60" s="78"/>
      <c r="S60" s="78"/>
      <c r="T60" s="78"/>
      <c r="U60" s="78"/>
    </row>
    <row r="61" spans="10:21" x14ac:dyDescent="0.25">
      <c r="J61" s="78"/>
      <c r="K61" s="78"/>
      <c r="L61" s="111"/>
      <c r="M61" s="78"/>
      <c r="N61" s="78"/>
      <c r="O61" s="78"/>
      <c r="P61" s="78"/>
      <c r="Q61" s="78"/>
      <c r="R61" s="78"/>
      <c r="S61" s="78"/>
      <c r="T61" s="78"/>
      <c r="U61" s="78"/>
    </row>
    <row r="62" spans="10:21" x14ac:dyDescent="0.25">
      <c r="J62" s="78"/>
      <c r="K62" s="78"/>
      <c r="L62" s="111"/>
      <c r="M62" s="78"/>
      <c r="N62" s="78"/>
      <c r="O62" s="78"/>
      <c r="P62" s="78"/>
      <c r="Q62" s="78"/>
      <c r="R62" s="78"/>
      <c r="S62" s="78"/>
      <c r="T62" s="78"/>
      <c r="U62" s="78"/>
    </row>
    <row r="63" spans="10:21" x14ac:dyDescent="0.25">
      <c r="J63" s="78"/>
      <c r="K63" s="78"/>
      <c r="L63" s="111"/>
      <c r="M63" s="78"/>
      <c r="N63" s="78"/>
      <c r="O63" s="78"/>
      <c r="P63" s="78"/>
      <c r="Q63" s="78"/>
      <c r="R63" s="78"/>
      <c r="S63" s="78"/>
      <c r="T63" s="78"/>
      <c r="U63" s="78"/>
    </row>
    <row r="64" spans="10:21" x14ac:dyDescent="0.25">
      <c r="J64" s="78"/>
      <c r="K64" s="78"/>
      <c r="L64" s="111"/>
      <c r="M64" s="78"/>
      <c r="N64" s="78"/>
      <c r="O64" s="78"/>
      <c r="P64" s="78"/>
      <c r="Q64" s="78"/>
      <c r="R64" s="78"/>
      <c r="S64" s="78"/>
      <c r="T64" s="78"/>
      <c r="U64" s="78"/>
    </row>
    <row r="65" spans="10:21" x14ac:dyDescent="0.25">
      <c r="J65" s="78"/>
      <c r="K65" s="78"/>
      <c r="L65" s="111"/>
      <c r="M65" s="78"/>
      <c r="N65" s="78"/>
      <c r="O65" s="78"/>
      <c r="P65" s="78"/>
      <c r="Q65" s="78"/>
      <c r="R65" s="78"/>
      <c r="S65" s="78"/>
      <c r="T65" s="78"/>
      <c r="U65" s="78"/>
    </row>
    <row r="66" spans="10:21" x14ac:dyDescent="0.25">
      <c r="J66" s="78"/>
      <c r="K66" s="78"/>
      <c r="L66" s="111"/>
      <c r="M66" s="78"/>
      <c r="N66" s="78"/>
      <c r="O66" s="78"/>
      <c r="P66" s="78"/>
      <c r="Q66" s="78"/>
      <c r="R66" s="78"/>
      <c r="S66" s="78"/>
      <c r="T66" s="78"/>
      <c r="U66" s="78"/>
    </row>
    <row r="67" spans="10:21" x14ac:dyDescent="0.25">
      <c r="J67" s="78"/>
      <c r="K67" s="78"/>
      <c r="L67" s="111"/>
      <c r="M67" s="78"/>
      <c r="N67" s="78"/>
      <c r="O67" s="78"/>
      <c r="P67" s="78"/>
      <c r="Q67" s="78"/>
      <c r="R67" s="78"/>
      <c r="S67" s="78"/>
      <c r="T67" s="78"/>
      <c r="U67" s="78"/>
    </row>
    <row r="68" spans="10:21" x14ac:dyDescent="0.25">
      <c r="J68" s="78"/>
      <c r="K68" s="78"/>
      <c r="L68" s="111"/>
      <c r="M68" s="78"/>
      <c r="N68" s="78"/>
      <c r="O68" s="78"/>
      <c r="P68" s="78"/>
      <c r="Q68" s="78"/>
      <c r="R68" s="78"/>
      <c r="S68" s="78"/>
      <c r="T68" s="78"/>
      <c r="U68" s="78"/>
    </row>
    <row r="69" spans="10:21" x14ac:dyDescent="0.25">
      <c r="J69" s="78"/>
      <c r="K69" s="78"/>
      <c r="L69" s="111"/>
      <c r="M69" s="78"/>
      <c r="N69" s="78"/>
      <c r="O69" s="78"/>
      <c r="P69" s="78"/>
      <c r="Q69" s="78"/>
      <c r="R69" s="78"/>
      <c r="S69" s="78"/>
      <c r="T69" s="78"/>
      <c r="U69" s="78"/>
    </row>
    <row r="70" spans="10:21" x14ac:dyDescent="0.25">
      <c r="J70" s="78"/>
      <c r="K70" s="78"/>
      <c r="L70" s="111"/>
      <c r="M70" s="78"/>
      <c r="N70" s="78"/>
      <c r="O70" s="78"/>
      <c r="P70" s="78"/>
      <c r="Q70" s="78"/>
      <c r="R70" s="78"/>
      <c r="S70" s="78"/>
      <c r="T70" s="78"/>
      <c r="U70" s="78"/>
    </row>
    <row r="71" spans="10:21" x14ac:dyDescent="0.25">
      <c r="J71" s="78"/>
      <c r="K71" s="78"/>
      <c r="L71" s="111"/>
      <c r="M71" s="78"/>
      <c r="N71" s="78"/>
      <c r="O71" s="78"/>
      <c r="P71" s="78"/>
      <c r="Q71" s="78"/>
      <c r="R71" s="78"/>
      <c r="S71" s="78"/>
      <c r="T71" s="78"/>
      <c r="U71" s="78"/>
    </row>
    <row r="72" spans="10:21" x14ac:dyDescent="0.25">
      <c r="J72" s="78"/>
      <c r="K72" s="78"/>
      <c r="L72" s="111"/>
      <c r="M72" s="78"/>
      <c r="N72" s="78"/>
      <c r="O72" s="78"/>
      <c r="P72" s="78"/>
      <c r="Q72" s="78"/>
      <c r="R72" s="78"/>
      <c r="S72" s="78"/>
      <c r="T72" s="78"/>
      <c r="U72" s="78"/>
    </row>
    <row r="73" spans="10:21" x14ac:dyDescent="0.25">
      <c r="J73" s="78"/>
      <c r="K73" s="78"/>
      <c r="L73" s="111"/>
      <c r="M73" s="78"/>
      <c r="N73" s="78"/>
      <c r="O73" s="78"/>
      <c r="P73" s="78"/>
      <c r="Q73" s="78"/>
      <c r="R73" s="78"/>
      <c r="S73" s="78"/>
      <c r="T73" s="78"/>
      <c r="U73" s="78"/>
    </row>
    <row r="74" spans="10:21" x14ac:dyDescent="0.25">
      <c r="J74" s="78"/>
      <c r="K74" s="78"/>
      <c r="L74" s="111"/>
      <c r="M74" s="78"/>
      <c r="N74" s="78"/>
      <c r="O74" s="78"/>
      <c r="P74" s="78"/>
      <c r="Q74" s="78"/>
      <c r="R74" s="78"/>
      <c r="S74" s="78"/>
      <c r="T74" s="78"/>
      <c r="U74" s="78"/>
    </row>
    <row r="75" spans="10:21" x14ac:dyDescent="0.25">
      <c r="J75" s="78"/>
      <c r="K75" s="78"/>
      <c r="L75" s="111"/>
      <c r="M75" s="78"/>
      <c r="N75" s="78"/>
      <c r="O75" s="78"/>
      <c r="P75" s="78"/>
      <c r="Q75" s="78"/>
      <c r="R75" s="78"/>
      <c r="S75" s="78"/>
      <c r="T75" s="78"/>
      <c r="U75" s="78"/>
    </row>
    <row r="76" spans="10:21" x14ac:dyDescent="0.25">
      <c r="J76" s="78"/>
      <c r="K76" s="78"/>
      <c r="L76" s="111"/>
      <c r="M76" s="78"/>
      <c r="N76" s="78"/>
      <c r="O76" s="78"/>
      <c r="P76" s="78"/>
      <c r="Q76" s="78"/>
      <c r="R76" s="78"/>
      <c r="S76" s="78"/>
      <c r="T76" s="78"/>
      <c r="U76" s="78"/>
    </row>
    <row r="77" spans="10:21" x14ac:dyDescent="0.25">
      <c r="J77" s="78"/>
      <c r="K77" s="78"/>
      <c r="L77" s="111"/>
      <c r="M77" s="78"/>
      <c r="N77" s="78"/>
      <c r="O77" s="78"/>
      <c r="P77" s="78"/>
      <c r="Q77" s="78"/>
      <c r="R77" s="78"/>
      <c r="S77" s="78"/>
      <c r="T77" s="78"/>
      <c r="U77" s="78"/>
    </row>
    <row r="78" spans="10:21" x14ac:dyDescent="0.25">
      <c r="J78" s="78"/>
      <c r="K78" s="78"/>
      <c r="L78" s="111"/>
      <c r="M78" s="78"/>
      <c r="N78" s="78"/>
      <c r="O78" s="78"/>
      <c r="P78" s="78"/>
      <c r="Q78" s="78"/>
      <c r="R78" s="78"/>
      <c r="S78" s="78"/>
      <c r="T78" s="78"/>
      <c r="U78" s="78"/>
    </row>
    <row r="79" spans="10:21" x14ac:dyDescent="0.25">
      <c r="J79" s="78"/>
      <c r="K79" s="78"/>
      <c r="L79" s="111"/>
      <c r="M79" s="78"/>
      <c r="N79" s="78"/>
      <c r="O79" s="78"/>
      <c r="P79" s="78"/>
      <c r="Q79" s="78"/>
      <c r="R79" s="78"/>
      <c r="S79" s="78"/>
      <c r="T79" s="78"/>
      <c r="U79" s="78"/>
    </row>
    <row r="80" spans="10:21" x14ac:dyDescent="0.25">
      <c r="J80" s="78"/>
      <c r="K80" s="78"/>
      <c r="L80" s="111"/>
      <c r="M80" s="78"/>
      <c r="N80" s="78"/>
      <c r="O80" s="78"/>
      <c r="P80" s="78"/>
      <c r="Q80" s="78"/>
      <c r="R80" s="78"/>
      <c r="S80" s="78"/>
      <c r="T80" s="78"/>
      <c r="U80" s="78"/>
    </row>
    <row r="81" spans="10:21" x14ac:dyDescent="0.25">
      <c r="J81" s="78"/>
      <c r="K81" s="78"/>
      <c r="L81" s="111"/>
      <c r="M81" s="78"/>
      <c r="N81" s="78"/>
      <c r="O81" s="78"/>
      <c r="P81" s="78"/>
      <c r="Q81" s="78"/>
      <c r="R81" s="78"/>
      <c r="S81" s="78"/>
      <c r="T81" s="78"/>
      <c r="U81" s="78"/>
    </row>
    <row r="82" spans="10:21" x14ac:dyDescent="0.25">
      <c r="J82" s="78"/>
      <c r="K82" s="78"/>
      <c r="L82" s="111"/>
      <c r="M82" s="78"/>
      <c r="N82" s="78"/>
      <c r="O82" s="78"/>
      <c r="P82" s="78"/>
      <c r="Q82" s="78"/>
      <c r="R82" s="78"/>
      <c r="S82" s="78"/>
      <c r="T82" s="78"/>
      <c r="U82" s="78"/>
    </row>
    <row r="83" spans="10:21" x14ac:dyDescent="0.25">
      <c r="J83" s="78"/>
      <c r="K83" s="78"/>
      <c r="L83" s="111"/>
      <c r="M83" s="78"/>
      <c r="N83" s="78"/>
      <c r="O83" s="78"/>
      <c r="P83" s="78"/>
      <c r="Q83" s="78"/>
      <c r="R83" s="78"/>
      <c r="S83" s="78"/>
      <c r="T83" s="78"/>
      <c r="U83" s="78"/>
    </row>
    <row r="84" spans="10:21" x14ac:dyDescent="0.25">
      <c r="J84" s="78"/>
      <c r="K84" s="78"/>
      <c r="L84" s="111"/>
      <c r="M84" s="78"/>
      <c r="N84" s="78"/>
      <c r="O84" s="78"/>
      <c r="P84" s="78"/>
      <c r="Q84" s="78"/>
      <c r="R84" s="78"/>
      <c r="S84" s="78"/>
      <c r="T84" s="78"/>
      <c r="U84" s="78"/>
    </row>
    <row r="85" spans="10:21" x14ac:dyDescent="0.25">
      <c r="J85" s="78"/>
      <c r="K85" s="78"/>
      <c r="L85" s="111"/>
      <c r="M85" s="78"/>
      <c r="N85" s="78"/>
      <c r="O85" s="78"/>
      <c r="P85" s="78"/>
      <c r="Q85" s="78"/>
      <c r="R85" s="78"/>
      <c r="S85" s="78"/>
      <c r="T85" s="78"/>
      <c r="U85" s="78"/>
    </row>
    <row r="86" spans="10:21" x14ac:dyDescent="0.25">
      <c r="J86" s="78"/>
      <c r="K86" s="78"/>
      <c r="L86" s="111"/>
      <c r="M86" s="78"/>
      <c r="N86" s="78"/>
      <c r="O86" s="78"/>
      <c r="P86" s="78"/>
      <c r="Q86" s="78"/>
      <c r="R86" s="78"/>
      <c r="S86" s="78"/>
      <c r="T86" s="78"/>
      <c r="U86" s="78"/>
    </row>
    <row r="87" spans="10:21" x14ac:dyDescent="0.25">
      <c r="J87" s="78"/>
      <c r="K87" s="78"/>
      <c r="L87" s="111"/>
      <c r="M87" s="78"/>
      <c r="N87" s="78"/>
      <c r="O87" s="78"/>
      <c r="P87" s="78"/>
      <c r="Q87" s="78"/>
      <c r="R87" s="78"/>
      <c r="S87" s="78"/>
      <c r="T87" s="78"/>
      <c r="U87" s="78"/>
    </row>
    <row r="88" spans="10:21" x14ac:dyDescent="0.25">
      <c r="J88" s="78"/>
      <c r="K88" s="78"/>
      <c r="L88" s="111"/>
      <c r="M88" s="78"/>
      <c r="N88" s="78"/>
      <c r="O88" s="78"/>
      <c r="P88" s="78"/>
      <c r="Q88" s="78"/>
      <c r="R88" s="78"/>
      <c r="S88" s="78"/>
      <c r="T88" s="78"/>
      <c r="U88" s="78"/>
    </row>
    <row r="89" spans="10:21" x14ac:dyDescent="0.25">
      <c r="J89" s="78"/>
      <c r="K89" s="78"/>
      <c r="L89" s="111"/>
      <c r="M89" s="78"/>
      <c r="N89" s="78"/>
      <c r="O89" s="78"/>
      <c r="P89" s="78"/>
      <c r="Q89" s="78"/>
      <c r="R89" s="78"/>
      <c r="S89" s="78"/>
      <c r="T89" s="78"/>
      <c r="U89" s="78"/>
    </row>
    <row r="90" spans="10:21" x14ac:dyDescent="0.25">
      <c r="J90" s="78"/>
      <c r="K90" s="78"/>
      <c r="L90" s="111"/>
      <c r="M90" s="78"/>
      <c r="N90" s="78"/>
      <c r="O90" s="78"/>
      <c r="P90" s="78"/>
      <c r="Q90" s="78"/>
      <c r="R90" s="78"/>
      <c r="S90" s="78"/>
      <c r="T90" s="78"/>
      <c r="U90" s="78"/>
    </row>
    <row r="91" spans="10:21" x14ac:dyDescent="0.25">
      <c r="J91" s="78"/>
      <c r="K91" s="78"/>
      <c r="L91" s="111"/>
      <c r="M91" s="78"/>
      <c r="N91" s="78"/>
      <c r="O91" s="78"/>
      <c r="P91" s="78"/>
      <c r="Q91" s="78"/>
      <c r="R91" s="78"/>
      <c r="S91" s="78"/>
      <c r="T91" s="78"/>
      <c r="U91" s="78"/>
    </row>
    <row r="92" spans="10:21" x14ac:dyDescent="0.25">
      <c r="J92" s="78"/>
      <c r="K92" s="78"/>
      <c r="L92" s="111"/>
      <c r="M92" s="78"/>
      <c r="N92" s="78"/>
      <c r="O92" s="78"/>
      <c r="P92" s="78"/>
      <c r="Q92" s="78"/>
      <c r="R92" s="78"/>
      <c r="S92" s="78"/>
      <c r="T92" s="78"/>
      <c r="U92" s="78"/>
    </row>
    <row r="93" spans="10:21" x14ac:dyDescent="0.25">
      <c r="J93" s="78"/>
      <c r="K93" s="78"/>
      <c r="L93" s="111"/>
      <c r="M93" s="78"/>
      <c r="N93" s="78"/>
      <c r="O93" s="78"/>
      <c r="P93" s="78"/>
      <c r="Q93" s="78"/>
      <c r="R93" s="78"/>
      <c r="S93" s="78"/>
      <c r="T93" s="78"/>
      <c r="U93" s="78"/>
    </row>
    <row r="94" spans="10:21" x14ac:dyDescent="0.25">
      <c r="J94" s="78"/>
      <c r="K94" s="78"/>
      <c r="L94" s="111"/>
      <c r="M94" s="78"/>
      <c r="N94" s="78"/>
      <c r="O94" s="78"/>
      <c r="P94" s="78"/>
      <c r="Q94" s="78"/>
      <c r="R94" s="78"/>
      <c r="S94" s="78"/>
      <c r="T94" s="78"/>
      <c r="U94" s="78"/>
    </row>
    <row r="95" spans="10:21" x14ac:dyDescent="0.25">
      <c r="J95" s="78"/>
      <c r="K95" s="78"/>
      <c r="L95" s="111"/>
      <c r="M95" s="78"/>
      <c r="N95" s="78"/>
      <c r="O95" s="78"/>
      <c r="P95" s="78"/>
      <c r="Q95" s="78"/>
      <c r="R95" s="78"/>
      <c r="S95" s="78"/>
      <c r="T95" s="78"/>
      <c r="U95" s="78"/>
    </row>
    <row r="96" spans="10:21" x14ac:dyDescent="0.25">
      <c r="J96" s="78"/>
      <c r="K96" s="78"/>
      <c r="L96" s="111"/>
      <c r="M96" s="78"/>
      <c r="N96" s="78"/>
      <c r="O96" s="78"/>
      <c r="P96" s="78"/>
      <c r="Q96" s="78"/>
      <c r="R96" s="78"/>
      <c r="S96" s="78"/>
      <c r="T96" s="78"/>
      <c r="U96" s="78"/>
    </row>
    <row r="97" spans="10:21" x14ac:dyDescent="0.25">
      <c r="J97" s="78"/>
      <c r="K97" s="78"/>
      <c r="L97" s="111"/>
      <c r="M97" s="78"/>
      <c r="N97" s="78"/>
      <c r="O97" s="78"/>
      <c r="P97" s="78"/>
      <c r="Q97" s="78"/>
      <c r="R97" s="78"/>
      <c r="S97" s="78"/>
      <c r="T97" s="78"/>
      <c r="U97" s="78"/>
    </row>
    <row r="98" spans="10:21" x14ac:dyDescent="0.25">
      <c r="J98" s="78"/>
      <c r="K98" s="78"/>
      <c r="L98" s="111"/>
      <c r="M98" s="78"/>
      <c r="N98" s="78"/>
      <c r="O98" s="78"/>
      <c r="P98" s="78"/>
      <c r="Q98" s="78"/>
      <c r="R98" s="78"/>
      <c r="S98" s="78"/>
      <c r="T98" s="78"/>
      <c r="U98" s="78"/>
    </row>
    <row r="99" spans="10:21" x14ac:dyDescent="0.25">
      <c r="J99" s="78"/>
      <c r="K99" s="78"/>
      <c r="L99" s="111"/>
      <c r="M99" s="78"/>
      <c r="N99" s="78"/>
      <c r="O99" s="78"/>
      <c r="P99" s="78"/>
      <c r="Q99" s="78"/>
      <c r="R99" s="78"/>
      <c r="S99" s="78"/>
      <c r="T99" s="78"/>
      <c r="U99" s="78"/>
    </row>
    <row r="100" spans="10:21" x14ac:dyDescent="0.25">
      <c r="J100" s="78"/>
      <c r="K100" s="78"/>
      <c r="L100" s="111"/>
      <c r="M100" s="78"/>
      <c r="N100" s="78"/>
      <c r="O100" s="78"/>
      <c r="P100" s="78"/>
      <c r="Q100" s="78"/>
      <c r="R100" s="78"/>
      <c r="S100" s="78"/>
      <c r="T100" s="78"/>
      <c r="U100" s="78"/>
    </row>
    <row r="101" spans="10:21" x14ac:dyDescent="0.25">
      <c r="J101" s="78"/>
      <c r="K101" s="78"/>
      <c r="L101" s="111"/>
      <c r="M101" s="78"/>
      <c r="N101" s="78"/>
      <c r="O101" s="78"/>
      <c r="P101" s="78"/>
      <c r="Q101" s="78"/>
      <c r="R101" s="78"/>
      <c r="S101" s="78"/>
      <c r="T101" s="78"/>
      <c r="U101" s="78"/>
    </row>
    <row r="102" spans="10:21" x14ac:dyDescent="0.25">
      <c r="J102" s="78"/>
      <c r="K102" s="78"/>
      <c r="L102" s="111"/>
      <c r="M102" s="78"/>
      <c r="N102" s="78"/>
      <c r="O102" s="78"/>
      <c r="P102" s="78"/>
      <c r="Q102" s="78"/>
      <c r="R102" s="78"/>
      <c r="S102" s="78"/>
      <c r="T102" s="78"/>
      <c r="U102" s="78"/>
    </row>
    <row r="103" spans="10:21" x14ac:dyDescent="0.25">
      <c r="J103" s="78"/>
      <c r="K103" s="78"/>
      <c r="L103" s="111"/>
      <c r="M103" s="78"/>
      <c r="N103" s="78"/>
      <c r="O103" s="78"/>
      <c r="P103" s="78"/>
      <c r="Q103" s="78"/>
      <c r="R103" s="78"/>
      <c r="S103" s="78"/>
      <c r="T103" s="78"/>
      <c r="U103" s="78"/>
    </row>
    <row r="104" spans="10:21" x14ac:dyDescent="0.25">
      <c r="J104" s="78"/>
      <c r="K104" s="78"/>
      <c r="L104" s="111"/>
      <c r="M104" s="78"/>
      <c r="N104" s="78"/>
      <c r="O104" s="78"/>
      <c r="P104" s="78"/>
      <c r="Q104" s="78"/>
      <c r="R104" s="78"/>
      <c r="S104" s="78"/>
      <c r="T104" s="78"/>
      <c r="U104" s="78"/>
    </row>
    <row r="105" spans="10:21" x14ac:dyDescent="0.25">
      <c r="J105" s="78"/>
      <c r="K105" s="78"/>
      <c r="L105" s="111"/>
      <c r="M105" s="78"/>
      <c r="N105" s="78"/>
      <c r="O105" s="78"/>
      <c r="P105" s="78"/>
      <c r="Q105" s="78"/>
      <c r="R105" s="78"/>
      <c r="S105" s="78"/>
      <c r="T105" s="78"/>
      <c r="U105" s="78"/>
    </row>
    <row r="106" spans="10:21" x14ac:dyDescent="0.25">
      <c r="J106" s="78"/>
      <c r="K106" s="78"/>
      <c r="L106" s="111"/>
      <c r="M106" s="78"/>
      <c r="N106" s="78"/>
      <c r="O106" s="78"/>
      <c r="P106" s="78"/>
      <c r="Q106" s="78"/>
      <c r="R106" s="78"/>
      <c r="S106" s="78"/>
      <c r="T106" s="78"/>
      <c r="U106" s="78"/>
    </row>
    <row r="107" spans="10:21" x14ac:dyDescent="0.25">
      <c r="J107" s="78"/>
      <c r="K107" s="78"/>
      <c r="L107" s="111"/>
      <c r="M107" s="78"/>
      <c r="N107" s="78"/>
      <c r="O107" s="78"/>
      <c r="P107" s="78"/>
      <c r="Q107" s="78"/>
      <c r="R107" s="78"/>
      <c r="S107" s="78"/>
      <c r="T107" s="78"/>
      <c r="U107" s="78"/>
    </row>
    <row r="108" spans="10:21" x14ac:dyDescent="0.25">
      <c r="J108" s="78"/>
      <c r="K108" s="78"/>
      <c r="L108" s="111"/>
      <c r="M108" s="78"/>
      <c r="N108" s="78"/>
      <c r="O108" s="78"/>
      <c r="P108" s="78"/>
      <c r="Q108" s="78"/>
      <c r="R108" s="78"/>
      <c r="S108" s="78"/>
      <c r="T108" s="78"/>
      <c r="U108" s="78"/>
    </row>
    <row r="109" spans="10:21" x14ac:dyDescent="0.25">
      <c r="J109" s="78"/>
      <c r="K109" s="78"/>
      <c r="L109" s="111"/>
      <c r="M109" s="78"/>
      <c r="N109" s="78"/>
      <c r="O109" s="78"/>
      <c r="P109" s="78"/>
      <c r="Q109" s="78"/>
      <c r="R109" s="78"/>
      <c r="S109" s="78"/>
      <c r="T109" s="78"/>
      <c r="U109" s="78"/>
    </row>
    <row r="110" spans="10:21" x14ac:dyDescent="0.25">
      <c r="J110" s="78"/>
      <c r="K110" s="78"/>
      <c r="L110" s="111"/>
      <c r="M110" s="78"/>
      <c r="N110" s="78"/>
      <c r="O110" s="78"/>
      <c r="P110" s="78"/>
      <c r="Q110" s="78"/>
      <c r="R110" s="78"/>
      <c r="S110" s="78"/>
      <c r="T110" s="78"/>
      <c r="U110" s="78"/>
    </row>
    <row r="111" spans="10:21" x14ac:dyDescent="0.25">
      <c r="J111" s="78"/>
      <c r="K111" s="78"/>
      <c r="L111" s="111"/>
      <c r="M111" s="78"/>
      <c r="N111" s="78"/>
      <c r="O111" s="78"/>
      <c r="P111" s="78"/>
      <c r="Q111" s="78"/>
      <c r="R111" s="78"/>
      <c r="S111" s="78"/>
      <c r="T111" s="78"/>
      <c r="U111" s="78"/>
    </row>
    <row r="112" spans="10:21" x14ac:dyDescent="0.25">
      <c r="J112" s="78"/>
      <c r="K112" s="78"/>
      <c r="L112" s="111"/>
      <c r="M112" s="78"/>
      <c r="N112" s="78"/>
      <c r="O112" s="78"/>
      <c r="P112" s="78"/>
      <c r="Q112" s="78"/>
      <c r="R112" s="78"/>
      <c r="S112" s="78"/>
      <c r="T112" s="78"/>
      <c r="U112" s="78"/>
    </row>
    <row r="113" spans="10:21" x14ac:dyDescent="0.25">
      <c r="J113" s="78"/>
      <c r="K113" s="78"/>
      <c r="L113" s="111"/>
      <c r="M113" s="78"/>
      <c r="N113" s="78"/>
      <c r="O113" s="78"/>
      <c r="P113" s="78"/>
      <c r="Q113" s="78"/>
      <c r="R113" s="78"/>
      <c r="S113" s="78"/>
      <c r="T113" s="78"/>
      <c r="U113" s="78"/>
    </row>
    <row r="114" spans="10:21" x14ac:dyDescent="0.25">
      <c r="J114" s="78"/>
      <c r="K114" s="78"/>
      <c r="L114" s="111"/>
      <c r="M114" s="78"/>
      <c r="N114" s="78"/>
      <c r="O114" s="78"/>
      <c r="P114" s="78"/>
      <c r="Q114" s="78"/>
      <c r="R114" s="78"/>
      <c r="S114" s="78"/>
      <c r="T114" s="78"/>
      <c r="U114" s="78"/>
    </row>
    <row r="115" spans="10:21" x14ac:dyDescent="0.25">
      <c r="J115" s="78"/>
      <c r="K115" s="78"/>
      <c r="L115" s="111"/>
      <c r="M115" s="78"/>
      <c r="N115" s="78"/>
      <c r="O115" s="78"/>
      <c r="P115" s="78"/>
      <c r="Q115" s="78"/>
      <c r="R115" s="78"/>
      <c r="S115" s="78"/>
      <c r="T115" s="78"/>
      <c r="U115" s="78"/>
    </row>
    <row r="116" spans="10:21" x14ac:dyDescent="0.25">
      <c r="J116" s="78"/>
      <c r="K116" s="78"/>
      <c r="L116" s="111"/>
      <c r="M116" s="78"/>
      <c r="N116" s="78"/>
      <c r="O116" s="78"/>
      <c r="P116" s="78"/>
      <c r="Q116" s="78"/>
      <c r="R116" s="78"/>
      <c r="S116" s="78"/>
      <c r="T116" s="78"/>
      <c r="U116" s="78"/>
    </row>
    <row r="117" spans="10:21" x14ac:dyDescent="0.25">
      <c r="J117" s="78"/>
      <c r="K117" s="78"/>
      <c r="L117" s="111"/>
      <c r="M117" s="78"/>
      <c r="N117" s="78"/>
      <c r="O117" s="78"/>
      <c r="P117" s="78"/>
      <c r="Q117" s="78"/>
      <c r="R117" s="78"/>
      <c r="S117" s="78"/>
      <c r="T117" s="78"/>
      <c r="U117" s="78"/>
    </row>
    <row r="118" spans="10:21" x14ac:dyDescent="0.25">
      <c r="J118" s="78"/>
      <c r="K118" s="78"/>
      <c r="L118" s="111"/>
      <c r="M118" s="78"/>
      <c r="N118" s="78"/>
      <c r="O118" s="78"/>
      <c r="P118" s="78"/>
      <c r="Q118" s="78"/>
      <c r="R118" s="78"/>
      <c r="S118" s="78"/>
      <c r="T118" s="78"/>
      <c r="U118" s="78"/>
    </row>
    <row r="119" spans="10:21" x14ac:dyDescent="0.25">
      <c r="J119" s="78"/>
      <c r="K119" s="78"/>
      <c r="L119" s="111"/>
      <c r="M119" s="78"/>
      <c r="N119" s="78"/>
      <c r="O119" s="78"/>
      <c r="P119" s="78"/>
      <c r="Q119" s="78"/>
      <c r="R119" s="78"/>
      <c r="S119" s="78"/>
      <c r="T119" s="78"/>
      <c r="U119" s="78"/>
    </row>
    <row r="120" spans="10:21" x14ac:dyDescent="0.25">
      <c r="J120" s="78"/>
      <c r="K120" s="78"/>
      <c r="L120" s="111"/>
      <c r="M120" s="78"/>
      <c r="N120" s="78"/>
      <c r="O120" s="78"/>
      <c r="P120" s="78"/>
      <c r="Q120" s="78"/>
      <c r="R120" s="78"/>
      <c r="S120" s="78"/>
      <c r="T120" s="78"/>
      <c r="U120" s="78"/>
    </row>
    <row r="121" spans="10:21" x14ac:dyDescent="0.25">
      <c r="J121" s="78"/>
      <c r="K121" s="78"/>
      <c r="L121" s="111"/>
      <c r="M121" s="78"/>
      <c r="N121" s="78"/>
      <c r="O121" s="78"/>
      <c r="P121" s="78"/>
      <c r="Q121" s="78"/>
      <c r="R121" s="78"/>
      <c r="S121" s="78"/>
      <c r="T121" s="78"/>
      <c r="U121" s="78"/>
    </row>
    <row r="122" spans="10:21" x14ac:dyDescent="0.25">
      <c r="J122" s="78"/>
      <c r="K122" s="78"/>
      <c r="L122" s="111"/>
      <c r="M122" s="78"/>
      <c r="N122" s="78"/>
      <c r="O122" s="78"/>
      <c r="P122" s="78"/>
      <c r="Q122" s="78"/>
      <c r="R122" s="78"/>
      <c r="S122" s="78"/>
      <c r="T122" s="78"/>
      <c r="U122" s="78"/>
    </row>
    <row r="123" spans="10:21" x14ac:dyDescent="0.25">
      <c r="J123" s="78"/>
      <c r="K123" s="78"/>
      <c r="L123" s="111"/>
      <c r="M123" s="78"/>
      <c r="N123" s="78"/>
      <c r="O123" s="78"/>
      <c r="P123" s="78"/>
      <c r="Q123" s="78"/>
      <c r="R123" s="78"/>
      <c r="S123" s="78"/>
      <c r="T123" s="78"/>
      <c r="U123" s="78"/>
    </row>
    <row r="124" spans="10:21" x14ac:dyDescent="0.25">
      <c r="J124" s="78"/>
      <c r="K124" s="78"/>
      <c r="L124" s="111"/>
      <c r="M124" s="78"/>
      <c r="N124" s="78"/>
      <c r="O124" s="78"/>
      <c r="P124" s="78"/>
      <c r="Q124" s="78"/>
      <c r="R124" s="78"/>
      <c r="S124" s="78"/>
      <c r="T124" s="78"/>
      <c r="U124" s="78"/>
    </row>
    <row r="125" spans="10:21" x14ac:dyDescent="0.25">
      <c r="J125" s="78"/>
      <c r="K125" s="78"/>
      <c r="L125" s="111"/>
      <c r="M125" s="78"/>
      <c r="N125" s="78"/>
      <c r="O125" s="78"/>
      <c r="P125" s="78"/>
      <c r="Q125" s="78"/>
      <c r="R125" s="78"/>
      <c r="S125" s="78"/>
      <c r="T125" s="78"/>
      <c r="U125" s="78"/>
    </row>
    <row r="126" spans="10:21" x14ac:dyDescent="0.25">
      <c r="J126" s="78"/>
      <c r="K126" s="78"/>
      <c r="L126" s="111"/>
      <c r="M126" s="78"/>
      <c r="N126" s="78"/>
      <c r="O126" s="78"/>
      <c r="P126" s="78"/>
      <c r="Q126" s="78"/>
      <c r="R126" s="78"/>
      <c r="S126" s="78"/>
      <c r="T126" s="78"/>
      <c r="U126" s="78"/>
    </row>
    <row r="127" spans="10:21" x14ac:dyDescent="0.25">
      <c r="J127" s="78"/>
      <c r="K127" s="78"/>
      <c r="L127" s="111"/>
      <c r="M127" s="78"/>
      <c r="N127" s="78"/>
      <c r="O127" s="78"/>
      <c r="P127" s="78"/>
      <c r="Q127" s="78"/>
      <c r="R127" s="78"/>
      <c r="S127" s="78"/>
      <c r="T127" s="78"/>
      <c r="U127" s="78"/>
    </row>
    <row r="128" spans="10:21" x14ac:dyDescent="0.25">
      <c r="J128" s="78"/>
      <c r="K128" s="78"/>
      <c r="L128" s="111"/>
      <c r="M128" s="78"/>
      <c r="N128" s="78"/>
      <c r="O128" s="78"/>
      <c r="P128" s="78"/>
      <c r="Q128" s="78"/>
      <c r="R128" s="78"/>
      <c r="S128" s="78"/>
      <c r="T128" s="78"/>
      <c r="U128" s="78"/>
    </row>
    <row r="129" spans="10:21" x14ac:dyDescent="0.25">
      <c r="J129" s="78"/>
      <c r="K129" s="78"/>
      <c r="L129" s="111"/>
      <c r="M129" s="78"/>
      <c r="N129" s="78"/>
      <c r="O129" s="78"/>
      <c r="P129" s="78"/>
      <c r="Q129" s="78"/>
      <c r="R129" s="78"/>
      <c r="S129" s="78"/>
      <c r="T129" s="78"/>
      <c r="U129" s="78"/>
    </row>
    <row r="130" spans="10:21" x14ac:dyDescent="0.25">
      <c r="J130" s="78"/>
      <c r="K130" s="78"/>
      <c r="L130" s="111"/>
      <c r="M130" s="78"/>
      <c r="N130" s="78"/>
      <c r="O130" s="78"/>
      <c r="P130" s="78"/>
      <c r="Q130" s="78"/>
      <c r="R130" s="78"/>
      <c r="S130" s="78"/>
      <c r="T130" s="78"/>
      <c r="U130" s="78"/>
    </row>
    <row r="131" spans="10:21" x14ac:dyDescent="0.25">
      <c r="J131" s="78"/>
      <c r="K131" s="78"/>
      <c r="L131" s="111"/>
      <c r="M131" s="78"/>
      <c r="N131" s="78"/>
      <c r="O131" s="78"/>
      <c r="P131" s="78"/>
      <c r="Q131" s="78"/>
      <c r="R131" s="78"/>
      <c r="S131" s="78"/>
      <c r="T131" s="78"/>
      <c r="U131" s="78"/>
    </row>
    <row r="132" spans="10:21" x14ac:dyDescent="0.25">
      <c r="J132" s="78"/>
      <c r="K132" s="78"/>
      <c r="L132" s="111"/>
      <c r="M132" s="78"/>
      <c r="N132" s="78"/>
      <c r="O132" s="78"/>
      <c r="P132" s="78"/>
      <c r="Q132" s="78"/>
      <c r="R132" s="78"/>
      <c r="S132" s="78"/>
      <c r="T132" s="78"/>
      <c r="U132" s="78"/>
    </row>
    <row r="133" spans="10:21" x14ac:dyDescent="0.25">
      <c r="J133" s="78"/>
      <c r="K133" s="78"/>
      <c r="L133" s="111"/>
      <c r="M133" s="78"/>
      <c r="N133" s="78"/>
      <c r="O133" s="78"/>
      <c r="P133" s="78"/>
      <c r="Q133" s="78"/>
      <c r="R133" s="78"/>
      <c r="S133" s="78"/>
      <c r="T133" s="78"/>
      <c r="U133" s="78"/>
    </row>
    <row r="134" spans="10:21" x14ac:dyDescent="0.25">
      <c r="J134" s="78"/>
      <c r="K134" s="78"/>
      <c r="L134" s="111"/>
      <c r="M134" s="78"/>
      <c r="N134" s="78"/>
      <c r="O134" s="78"/>
      <c r="P134" s="78"/>
      <c r="Q134" s="78"/>
      <c r="R134" s="78"/>
      <c r="S134" s="78"/>
      <c r="T134" s="78"/>
      <c r="U134" s="78"/>
    </row>
    <row r="135" spans="10:21" x14ac:dyDescent="0.25">
      <c r="J135" s="78"/>
      <c r="K135" s="78"/>
      <c r="L135" s="111"/>
      <c r="M135" s="78"/>
      <c r="N135" s="78"/>
      <c r="O135" s="78"/>
      <c r="P135" s="78"/>
      <c r="Q135" s="78"/>
      <c r="R135" s="78"/>
      <c r="S135" s="78"/>
      <c r="T135" s="78"/>
      <c r="U135" s="78"/>
    </row>
    <row r="136" spans="10:21" x14ac:dyDescent="0.25">
      <c r="J136" s="78"/>
      <c r="K136" s="78"/>
      <c r="L136" s="111"/>
      <c r="M136" s="78"/>
      <c r="N136" s="78"/>
      <c r="O136" s="78"/>
      <c r="P136" s="78"/>
      <c r="Q136" s="78"/>
      <c r="R136" s="78"/>
      <c r="S136" s="78"/>
      <c r="T136" s="78"/>
      <c r="U136" s="78"/>
    </row>
    <row r="137" spans="10:21" x14ac:dyDescent="0.25">
      <c r="J137" s="78"/>
      <c r="K137" s="78"/>
      <c r="L137" s="111"/>
      <c r="M137" s="78"/>
      <c r="N137" s="78"/>
      <c r="O137" s="78"/>
      <c r="P137" s="78"/>
      <c r="Q137" s="78"/>
      <c r="R137" s="78"/>
      <c r="S137" s="78"/>
      <c r="T137" s="78"/>
      <c r="U137" s="78"/>
    </row>
    <row r="138" spans="10:21" x14ac:dyDescent="0.25">
      <c r="J138" s="78"/>
      <c r="K138" s="78"/>
      <c r="L138" s="111"/>
      <c r="M138" s="78"/>
      <c r="N138" s="78"/>
      <c r="O138" s="78"/>
      <c r="P138" s="78"/>
      <c r="Q138" s="78"/>
      <c r="R138" s="78"/>
      <c r="S138" s="78"/>
      <c r="T138" s="78"/>
      <c r="U138" s="78"/>
    </row>
    <row r="139" spans="10:21" x14ac:dyDescent="0.25">
      <c r="J139" s="78"/>
      <c r="K139" s="78"/>
      <c r="L139" s="111"/>
      <c r="M139" s="78"/>
      <c r="N139" s="78"/>
      <c r="O139" s="78"/>
      <c r="P139" s="78"/>
      <c r="Q139" s="78"/>
      <c r="R139" s="78"/>
      <c r="S139" s="78"/>
      <c r="T139" s="78"/>
      <c r="U139" s="78"/>
    </row>
    <row r="140" spans="10:21" x14ac:dyDescent="0.25">
      <c r="J140" s="78"/>
      <c r="K140" s="78"/>
      <c r="L140" s="111"/>
      <c r="M140" s="78"/>
      <c r="N140" s="78"/>
      <c r="O140" s="78"/>
      <c r="P140" s="78"/>
      <c r="Q140" s="78"/>
      <c r="R140" s="78"/>
      <c r="S140" s="78"/>
      <c r="T140" s="78"/>
      <c r="U140" s="78"/>
    </row>
    <row r="141" spans="10:21" x14ac:dyDescent="0.25">
      <c r="J141" s="78"/>
      <c r="K141" s="78"/>
      <c r="L141" s="111"/>
      <c r="M141" s="78"/>
      <c r="N141" s="78"/>
      <c r="O141" s="78"/>
      <c r="P141" s="78"/>
      <c r="Q141" s="78"/>
      <c r="R141" s="78"/>
      <c r="S141" s="78"/>
      <c r="T141" s="78"/>
      <c r="U141" s="78"/>
    </row>
    <row r="142" spans="10:21" x14ac:dyDescent="0.25">
      <c r="J142" s="78"/>
      <c r="K142" s="78"/>
      <c r="L142" s="111"/>
      <c r="M142" s="78"/>
      <c r="N142" s="78"/>
      <c r="O142" s="78"/>
      <c r="P142" s="78"/>
      <c r="Q142" s="78"/>
      <c r="R142" s="78"/>
      <c r="S142" s="78"/>
      <c r="T142" s="78"/>
      <c r="U142" s="78"/>
    </row>
    <row r="143" spans="10:21" x14ac:dyDescent="0.25">
      <c r="J143" s="78"/>
      <c r="K143" s="78"/>
      <c r="L143" s="111"/>
      <c r="M143" s="78"/>
      <c r="N143" s="78"/>
      <c r="O143" s="78"/>
      <c r="P143" s="78"/>
      <c r="Q143" s="78"/>
      <c r="R143" s="78"/>
      <c r="S143" s="78"/>
      <c r="T143" s="78"/>
      <c r="U143" s="78"/>
    </row>
    <row r="144" spans="10:21" x14ac:dyDescent="0.25">
      <c r="J144" s="78"/>
      <c r="K144" s="78"/>
      <c r="L144" s="111"/>
      <c r="M144" s="78"/>
      <c r="N144" s="78"/>
      <c r="O144" s="78"/>
      <c r="P144" s="78"/>
      <c r="Q144" s="78"/>
      <c r="R144" s="78"/>
      <c r="S144" s="78"/>
      <c r="T144" s="78"/>
      <c r="U144" s="78"/>
    </row>
    <row r="145" spans="10:21" x14ac:dyDescent="0.25">
      <c r="J145" s="78"/>
      <c r="K145" s="78"/>
      <c r="L145" s="111"/>
      <c r="M145" s="78"/>
      <c r="N145" s="78"/>
      <c r="O145" s="78"/>
      <c r="P145" s="78"/>
      <c r="Q145" s="78"/>
      <c r="R145" s="78"/>
      <c r="S145" s="78"/>
      <c r="T145" s="78"/>
      <c r="U145" s="78"/>
    </row>
    <row r="146" spans="10:21" x14ac:dyDescent="0.25">
      <c r="J146" s="78"/>
      <c r="K146" s="78"/>
      <c r="L146" s="111"/>
      <c r="M146" s="78"/>
      <c r="N146" s="78"/>
      <c r="O146" s="78"/>
      <c r="P146" s="78"/>
      <c r="Q146" s="78"/>
      <c r="R146" s="78"/>
      <c r="S146" s="78"/>
      <c r="T146" s="78"/>
      <c r="U146" s="78"/>
    </row>
    <row r="147" spans="10:21" x14ac:dyDescent="0.25">
      <c r="J147" s="78"/>
      <c r="K147" s="78"/>
      <c r="L147" s="111"/>
      <c r="M147" s="78"/>
      <c r="N147" s="78"/>
      <c r="O147" s="78"/>
      <c r="P147" s="78"/>
      <c r="Q147" s="78"/>
      <c r="R147" s="78"/>
      <c r="S147" s="78"/>
      <c r="T147" s="78"/>
      <c r="U147" s="78"/>
    </row>
    <row r="148" spans="10:21" x14ac:dyDescent="0.25">
      <c r="J148" s="78"/>
      <c r="K148" s="78"/>
      <c r="L148" s="111"/>
      <c r="M148" s="78"/>
      <c r="N148" s="78"/>
      <c r="O148" s="78"/>
      <c r="P148" s="78"/>
      <c r="Q148" s="78"/>
      <c r="R148" s="78"/>
      <c r="S148" s="78"/>
      <c r="T148" s="78"/>
      <c r="U148" s="78"/>
    </row>
    <row r="149" spans="10:21" x14ac:dyDescent="0.25">
      <c r="J149" s="78"/>
      <c r="K149" s="78"/>
      <c r="L149" s="111"/>
      <c r="M149" s="78"/>
      <c r="N149" s="78"/>
      <c r="O149" s="78"/>
      <c r="P149" s="78"/>
      <c r="Q149" s="78"/>
      <c r="R149" s="78"/>
      <c r="S149" s="78"/>
      <c r="T149" s="78"/>
      <c r="U149" s="78"/>
    </row>
    <row r="150" spans="10:21" x14ac:dyDescent="0.25">
      <c r="J150" s="78"/>
      <c r="K150" s="78"/>
      <c r="L150" s="111"/>
      <c r="M150" s="78"/>
      <c r="N150" s="78"/>
      <c r="O150" s="78"/>
      <c r="P150" s="78"/>
      <c r="Q150" s="78"/>
      <c r="R150" s="78"/>
      <c r="S150" s="78"/>
      <c r="T150" s="78"/>
      <c r="U150" s="78"/>
    </row>
    <row r="151" spans="10:21" x14ac:dyDescent="0.25">
      <c r="J151" s="78"/>
      <c r="K151" s="78"/>
      <c r="L151" s="111"/>
      <c r="M151" s="78"/>
      <c r="N151" s="78"/>
      <c r="O151" s="78"/>
      <c r="P151" s="78"/>
      <c r="Q151" s="78"/>
      <c r="R151" s="78"/>
      <c r="S151" s="78"/>
      <c r="T151" s="78"/>
      <c r="U151" s="78"/>
    </row>
    <row r="152" spans="10:21" x14ac:dyDescent="0.25">
      <c r="J152" s="78"/>
      <c r="K152" s="78"/>
      <c r="L152" s="111"/>
      <c r="M152" s="78"/>
      <c r="N152" s="78"/>
      <c r="O152" s="78"/>
      <c r="P152" s="78"/>
      <c r="Q152" s="78"/>
      <c r="R152" s="78"/>
      <c r="S152" s="78"/>
      <c r="T152" s="78"/>
      <c r="U152" s="78"/>
    </row>
    <row r="153" spans="10:21" x14ac:dyDescent="0.25">
      <c r="J153" s="78"/>
      <c r="K153" s="78"/>
      <c r="L153" s="111"/>
      <c r="M153" s="78"/>
      <c r="N153" s="78"/>
      <c r="O153" s="78"/>
      <c r="P153" s="78"/>
      <c r="Q153" s="78"/>
      <c r="R153" s="78"/>
      <c r="S153" s="78"/>
      <c r="T153" s="78"/>
      <c r="U153" s="78"/>
    </row>
    <row r="154" spans="10:21" x14ac:dyDescent="0.25">
      <c r="J154" s="78"/>
      <c r="K154" s="78"/>
      <c r="L154" s="111"/>
      <c r="M154" s="78"/>
      <c r="N154" s="78"/>
      <c r="O154" s="78"/>
      <c r="P154" s="78"/>
      <c r="Q154" s="78"/>
      <c r="R154" s="78"/>
      <c r="S154" s="78"/>
      <c r="T154" s="78"/>
      <c r="U154" s="78"/>
    </row>
    <row r="155" spans="10:21" x14ac:dyDescent="0.25">
      <c r="J155" s="78"/>
      <c r="K155" s="78"/>
      <c r="L155" s="111"/>
      <c r="M155" s="78"/>
      <c r="N155" s="78"/>
      <c r="O155" s="78"/>
      <c r="P155" s="78"/>
      <c r="Q155" s="78"/>
      <c r="R155" s="78"/>
      <c r="S155" s="78"/>
      <c r="T155" s="78"/>
      <c r="U155" s="78"/>
    </row>
    <row r="156" spans="10:21" x14ac:dyDescent="0.25">
      <c r="J156" s="78"/>
      <c r="K156" s="78"/>
      <c r="L156" s="111"/>
      <c r="M156" s="78"/>
      <c r="N156" s="78"/>
      <c r="O156" s="78"/>
      <c r="P156" s="78"/>
      <c r="Q156" s="78"/>
      <c r="R156" s="78"/>
      <c r="S156" s="78"/>
      <c r="T156" s="78"/>
      <c r="U156" s="78"/>
    </row>
    <row r="157" spans="10:21" x14ac:dyDescent="0.25">
      <c r="J157" s="78"/>
      <c r="K157" s="78"/>
      <c r="L157" s="111"/>
      <c r="M157" s="78"/>
      <c r="N157" s="78"/>
      <c r="O157" s="78"/>
      <c r="P157" s="78"/>
      <c r="Q157" s="78"/>
      <c r="R157" s="78"/>
      <c r="S157" s="78"/>
      <c r="T157" s="78"/>
      <c r="U157" s="78"/>
    </row>
    <row r="158" spans="10:21" x14ac:dyDescent="0.25">
      <c r="J158" s="78"/>
      <c r="K158" s="78"/>
      <c r="L158" s="111"/>
      <c r="M158" s="78"/>
      <c r="N158" s="78"/>
      <c r="O158" s="78"/>
      <c r="P158" s="78"/>
      <c r="Q158" s="78"/>
      <c r="R158" s="78"/>
      <c r="S158" s="78"/>
      <c r="T158" s="78"/>
      <c r="U158" s="78"/>
    </row>
    <row r="159" spans="10:21" x14ac:dyDescent="0.25">
      <c r="J159" s="78"/>
      <c r="K159" s="78"/>
      <c r="L159" s="111"/>
      <c r="M159" s="78"/>
      <c r="N159" s="78"/>
      <c r="O159" s="78"/>
      <c r="P159" s="78"/>
      <c r="Q159" s="78"/>
      <c r="R159" s="78"/>
      <c r="S159" s="78"/>
      <c r="T159" s="78"/>
      <c r="U159" s="78"/>
    </row>
    <row r="160" spans="10:21" x14ac:dyDescent="0.25">
      <c r="J160" s="78"/>
      <c r="K160" s="78"/>
      <c r="L160" s="111"/>
      <c r="M160" s="78"/>
      <c r="N160" s="78"/>
      <c r="O160" s="78"/>
      <c r="P160" s="78"/>
      <c r="Q160" s="78"/>
      <c r="R160" s="78"/>
      <c r="S160" s="78"/>
      <c r="T160" s="78"/>
      <c r="U160" s="78"/>
    </row>
    <row r="161" spans="10:21" x14ac:dyDescent="0.25">
      <c r="J161" s="78"/>
      <c r="K161" s="78"/>
      <c r="L161" s="111"/>
      <c r="M161" s="78"/>
      <c r="N161" s="78"/>
      <c r="O161" s="78"/>
      <c r="P161" s="78"/>
      <c r="Q161" s="78"/>
      <c r="R161" s="78"/>
      <c r="S161" s="78"/>
      <c r="T161" s="78"/>
      <c r="U161" s="78"/>
    </row>
    <row r="162" spans="10:21" x14ac:dyDescent="0.25">
      <c r="J162" s="78"/>
      <c r="K162" s="78"/>
      <c r="L162" s="111"/>
      <c r="M162" s="78"/>
      <c r="N162" s="78"/>
      <c r="O162" s="78"/>
      <c r="P162" s="78"/>
      <c r="Q162" s="78"/>
      <c r="R162" s="78"/>
      <c r="S162" s="78"/>
      <c r="T162" s="78"/>
      <c r="U162" s="78"/>
    </row>
    <row r="163" spans="10:21" x14ac:dyDescent="0.25">
      <c r="J163" s="78"/>
      <c r="K163" s="78"/>
      <c r="L163" s="111"/>
      <c r="M163" s="78"/>
      <c r="N163" s="78"/>
      <c r="O163" s="78"/>
      <c r="P163" s="78"/>
      <c r="Q163" s="78"/>
      <c r="R163" s="78"/>
      <c r="S163" s="78"/>
      <c r="T163" s="78"/>
      <c r="U163" s="78"/>
    </row>
    <row r="164" spans="10:21" x14ac:dyDescent="0.25">
      <c r="J164" s="78"/>
      <c r="K164" s="78"/>
      <c r="L164" s="111"/>
      <c r="M164" s="78"/>
      <c r="N164" s="78"/>
      <c r="O164" s="78"/>
      <c r="P164" s="78"/>
      <c r="Q164" s="78"/>
      <c r="R164" s="78"/>
      <c r="S164" s="78"/>
      <c r="T164" s="78"/>
      <c r="U164" s="78"/>
    </row>
    <row r="165" spans="10:21" x14ac:dyDescent="0.25">
      <c r="J165" s="78"/>
      <c r="K165" s="78"/>
      <c r="L165" s="111"/>
      <c r="M165" s="78"/>
      <c r="N165" s="78"/>
      <c r="O165" s="78"/>
      <c r="P165" s="78"/>
      <c r="Q165" s="78"/>
      <c r="R165" s="78"/>
      <c r="S165" s="78"/>
      <c r="T165" s="78"/>
      <c r="U165" s="78"/>
    </row>
    <row r="166" spans="10:21" x14ac:dyDescent="0.25">
      <c r="J166" s="78"/>
      <c r="K166" s="78"/>
      <c r="L166" s="111"/>
      <c r="M166" s="78"/>
      <c r="N166" s="78"/>
      <c r="O166" s="78"/>
      <c r="P166" s="78"/>
      <c r="Q166" s="78"/>
      <c r="R166" s="78"/>
      <c r="S166" s="78"/>
      <c r="T166" s="78"/>
      <c r="U166" s="78"/>
    </row>
    <row r="167" spans="10:21" x14ac:dyDescent="0.25">
      <c r="J167" s="78"/>
      <c r="K167" s="78"/>
      <c r="L167" s="111"/>
      <c r="M167" s="78"/>
      <c r="N167" s="78"/>
      <c r="O167" s="78"/>
      <c r="P167" s="78"/>
      <c r="Q167" s="78"/>
      <c r="R167" s="78"/>
      <c r="S167" s="78"/>
      <c r="T167" s="78"/>
      <c r="U167" s="78"/>
    </row>
    <row r="168" spans="10:21" x14ac:dyDescent="0.25">
      <c r="J168" s="78"/>
      <c r="K168" s="78"/>
      <c r="L168" s="111"/>
      <c r="M168" s="78"/>
      <c r="N168" s="78"/>
      <c r="O168" s="78"/>
      <c r="P168" s="78"/>
      <c r="Q168" s="78"/>
      <c r="R168" s="78"/>
      <c r="S168" s="78"/>
      <c r="T168" s="78"/>
      <c r="U168" s="78"/>
    </row>
    <row r="169" spans="10:21" x14ac:dyDescent="0.25">
      <c r="J169" s="78"/>
      <c r="K169" s="78"/>
      <c r="L169" s="111"/>
      <c r="M169" s="78"/>
      <c r="N169" s="78"/>
      <c r="O169" s="78"/>
      <c r="P169" s="78"/>
      <c r="Q169" s="78"/>
      <c r="R169" s="78"/>
      <c r="S169" s="78"/>
      <c r="T169" s="78"/>
      <c r="U169" s="78"/>
    </row>
    <row r="170" spans="10:21" x14ac:dyDescent="0.25">
      <c r="J170" s="78"/>
      <c r="K170" s="78"/>
      <c r="L170" s="111"/>
      <c r="M170" s="78"/>
      <c r="N170" s="78"/>
      <c r="O170" s="78"/>
      <c r="P170" s="78"/>
      <c r="Q170" s="78"/>
      <c r="R170" s="78"/>
      <c r="S170" s="78"/>
      <c r="T170" s="78"/>
      <c r="U170" s="78"/>
    </row>
    <row r="171" spans="10:21" x14ac:dyDescent="0.25">
      <c r="J171" s="78"/>
      <c r="K171" s="78"/>
      <c r="L171" s="111"/>
      <c r="M171" s="78"/>
      <c r="N171" s="78"/>
      <c r="O171" s="78"/>
      <c r="P171" s="78"/>
      <c r="Q171" s="78"/>
      <c r="R171" s="78"/>
      <c r="S171" s="78"/>
      <c r="T171" s="78"/>
      <c r="U171" s="78"/>
    </row>
    <row r="172" spans="10:21" x14ac:dyDescent="0.25">
      <c r="J172" s="78"/>
      <c r="K172" s="78"/>
      <c r="L172" s="111"/>
      <c r="M172" s="78"/>
      <c r="N172" s="78"/>
      <c r="O172" s="78"/>
      <c r="P172" s="78"/>
      <c r="Q172" s="78"/>
      <c r="R172" s="78"/>
      <c r="S172" s="78"/>
      <c r="T172" s="78"/>
      <c r="U172" s="78"/>
    </row>
    <row r="173" spans="10:21" x14ac:dyDescent="0.25">
      <c r="J173" s="78"/>
      <c r="K173" s="78"/>
      <c r="L173" s="111"/>
      <c r="M173" s="78"/>
      <c r="N173" s="78"/>
      <c r="O173" s="78"/>
      <c r="P173" s="78"/>
      <c r="Q173" s="78"/>
      <c r="R173" s="78"/>
      <c r="S173" s="78"/>
      <c r="T173" s="78"/>
      <c r="U173" s="78"/>
    </row>
    <row r="174" spans="10:21" x14ac:dyDescent="0.25">
      <c r="J174" s="78"/>
      <c r="K174" s="78"/>
      <c r="L174" s="111"/>
      <c r="M174" s="78"/>
      <c r="N174" s="78"/>
      <c r="O174" s="78"/>
      <c r="P174" s="78"/>
      <c r="Q174" s="78"/>
      <c r="R174" s="78"/>
      <c r="S174" s="78"/>
      <c r="T174" s="78"/>
      <c r="U174" s="78"/>
    </row>
    <row r="175" spans="10:21" x14ac:dyDescent="0.25">
      <c r="J175" s="78"/>
      <c r="K175" s="78"/>
      <c r="L175" s="111"/>
      <c r="M175" s="78"/>
      <c r="N175" s="78"/>
      <c r="O175" s="78"/>
      <c r="P175" s="78"/>
      <c r="Q175" s="78"/>
      <c r="R175" s="78"/>
      <c r="S175" s="78"/>
      <c r="T175" s="78"/>
      <c r="U175" s="78"/>
    </row>
    <row r="176" spans="10:21" x14ac:dyDescent="0.25">
      <c r="J176" s="78"/>
      <c r="K176" s="78"/>
      <c r="L176" s="111"/>
      <c r="M176" s="78"/>
      <c r="N176" s="78"/>
      <c r="O176" s="78"/>
      <c r="P176" s="78"/>
      <c r="Q176" s="78"/>
      <c r="R176" s="78"/>
      <c r="S176" s="78"/>
      <c r="T176" s="78"/>
      <c r="U176" s="78"/>
    </row>
    <row r="177" spans="10:21" x14ac:dyDescent="0.25">
      <c r="J177" s="78"/>
      <c r="K177" s="78"/>
      <c r="L177" s="111"/>
      <c r="M177" s="78"/>
      <c r="N177" s="78"/>
      <c r="O177" s="78"/>
      <c r="P177" s="78"/>
      <c r="Q177" s="78"/>
      <c r="R177" s="78"/>
      <c r="S177" s="78"/>
      <c r="T177" s="78"/>
      <c r="U177" s="78"/>
    </row>
    <row r="178" spans="10:21" x14ac:dyDescent="0.25">
      <c r="J178" s="78"/>
      <c r="K178" s="78"/>
      <c r="L178" s="111"/>
      <c r="M178" s="78"/>
      <c r="N178" s="78"/>
      <c r="O178" s="78"/>
      <c r="P178" s="78"/>
      <c r="Q178" s="78"/>
      <c r="R178" s="78"/>
      <c r="S178" s="78"/>
      <c r="T178" s="78"/>
      <c r="U178" s="78"/>
    </row>
    <row r="179" spans="10:21" x14ac:dyDescent="0.25">
      <c r="J179" s="78"/>
      <c r="K179" s="78"/>
      <c r="L179" s="111"/>
      <c r="M179" s="78"/>
      <c r="N179" s="78"/>
      <c r="O179" s="78"/>
      <c r="P179" s="78"/>
      <c r="Q179" s="78"/>
      <c r="R179" s="78"/>
      <c r="S179" s="78"/>
      <c r="T179" s="78"/>
      <c r="U179" s="78"/>
    </row>
    <row r="180" spans="10:21" x14ac:dyDescent="0.25">
      <c r="J180" s="78"/>
      <c r="K180" s="78"/>
      <c r="L180" s="111"/>
      <c r="M180" s="78"/>
      <c r="N180" s="78"/>
      <c r="O180" s="78"/>
      <c r="P180" s="78"/>
      <c r="Q180" s="78"/>
      <c r="R180" s="78"/>
      <c r="S180" s="78"/>
      <c r="T180" s="78"/>
      <c r="U180" s="78"/>
    </row>
    <row r="181" spans="10:21" x14ac:dyDescent="0.25">
      <c r="J181" s="78"/>
      <c r="K181" s="78"/>
      <c r="L181" s="111"/>
      <c r="M181" s="78"/>
      <c r="N181" s="78"/>
      <c r="O181" s="78"/>
      <c r="P181" s="78"/>
      <c r="Q181" s="78"/>
      <c r="R181" s="78"/>
      <c r="S181" s="78"/>
      <c r="T181" s="78"/>
      <c r="U181" s="78"/>
    </row>
    <row r="182" spans="10:21" x14ac:dyDescent="0.25">
      <c r="J182" s="78"/>
      <c r="K182" s="78"/>
      <c r="L182" s="111"/>
      <c r="M182" s="78"/>
      <c r="N182" s="78"/>
      <c r="O182" s="78"/>
      <c r="P182" s="78"/>
      <c r="Q182" s="78"/>
      <c r="R182" s="78"/>
      <c r="S182" s="78"/>
      <c r="T182" s="78"/>
      <c r="U182" s="78"/>
    </row>
    <row r="183" spans="10:21" x14ac:dyDescent="0.25">
      <c r="J183" s="78"/>
      <c r="K183" s="78"/>
      <c r="L183" s="111"/>
      <c r="M183" s="78"/>
      <c r="N183" s="78"/>
      <c r="O183" s="78"/>
      <c r="P183" s="78"/>
      <c r="Q183" s="78"/>
      <c r="R183" s="78"/>
      <c r="S183" s="78"/>
      <c r="T183" s="78"/>
      <c r="U183" s="78"/>
    </row>
    <row r="184" spans="10:21" x14ac:dyDescent="0.25">
      <c r="J184" s="78"/>
      <c r="K184" s="78"/>
      <c r="L184" s="111"/>
      <c r="M184" s="78"/>
      <c r="N184" s="78"/>
      <c r="O184" s="78"/>
      <c r="P184" s="78"/>
      <c r="Q184" s="78"/>
      <c r="R184" s="78"/>
      <c r="S184" s="78"/>
      <c r="T184" s="78"/>
      <c r="U184" s="78"/>
    </row>
    <row r="185" spans="10:21" x14ac:dyDescent="0.25">
      <c r="J185" s="78"/>
      <c r="K185" s="78"/>
      <c r="L185" s="111"/>
      <c r="M185" s="78"/>
      <c r="N185" s="78"/>
      <c r="O185" s="78"/>
      <c r="P185" s="78"/>
      <c r="Q185" s="78"/>
      <c r="R185" s="78"/>
      <c r="S185" s="78"/>
      <c r="T185" s="78"/>
      <c r="U185" s="78"/>
    </row>
    <row r="186" spans="10:21" x14ac:dyDescent="0.25">
      <c r="J186" s="78"/>
      <c r="K186" s="78"/>
      <c r="L186" s="111"/>
      <c r="M186" s="78"/>
      <c r="N186" s="78"/>
      <c r="O186" s="78"/>
      <c r="P186" s="78"/>
      <c r="Q186" s="78"/>
      <c r="R186" s="78"/>
      <c r="S186" s="78"/>
      <c r="T186" s="78"/>
      <c r="U186" s="78"/>
    </row>
    <row r="187" spans="10:21" x14ac:dyDescent="0.25">
      <c r="J187" s="78"/>
      <c r="K187" s="78"/>
      <c r="L187" s="111"/>
      <c r="M187" s="78"/>
      <c r="N187" s="78"/>
      <c r="O187" s="78"/>
      <c r="P187" s="78"/>
      <c r="Q187" s="78"/>
      <c r="R187" s="78"/>
      <c r="S187" s="78"/>
      <c r="T187" s="78"/>
      <c r="U187" s="78"/>
    </row>
    <row r="188" spans="10:21" x14ac:dyDescent="0.25">
      <c r="J188" s="78"/>
      <c r="K188" s="78"/>
      <c r="L188" s="111"/>
      <c r="M188" s="78"/>
      <c r="N188" s="78"/>
      <c r="O188" s="78"/>
      <c r="P188" s="78"/>
      <c r="Q188" s="78"/>
      <c r="R188" s="78"/>
      <c r="S188" s="78"/>
      <c r="T188" s="78"/>
      <c r="U188" s="78"/>
    </row>
    <row r="189" spans="10:21" x14ac:dyDescent="0.25">
      <c r="J189" s="78"/>
      <c r="K189" s="78"/>
      <c r="L189" s="111"/>
      <c r="M189" s="78"/>
      <c r="N189" s="78"/>
      <c r="O189" s="78"/>
      <c r="P189" s="78"/>
      <c r="Q189" s="78"/>
      <c r="R189" s="78"/>
      <c r="S189" s="78"/>
      <c r="T189" s="78"/>
      <c r="U189" s="78"/>
    </row>
    <row r="190" spans="10:21" x14ac:dyDescent="0.25">
      <c r="J190" s="78"/>
      <c r="K190" s="78"/>
      <c r="L190" s="111"/>
      <c r="M190" s="78"/>
      <c r="N190" s="78"/>
      <c r="O190" s="78"/>
      <c r="P190" s="78"/>
      <c r="Q190" s="78"/>
      <c r="R190" s="78"/>
      <c r="S190" s="78"/>
      <c r="T190" s="78"/>
      <c r="U190" s="78"/>
    </row>
    <row r="191" spans="10:21" x14ac:dyDescent="0.25">
      <c r="J191" s="78"/>
      <c r="K191" s="78"/>
      <c r="L191" s="111"/>
      <c r="M191" s="78"/>
      <c r="N191" s="78"/>
      <c r="O191" s="78"/>
      <c r="P191" s="78"/>
      <c r="Q191" s="78"/>
      <c r="R191" s="78"/>
      <c r="S191" s="78"/>
      <c r="T191" s="78"/>
      <c r="U191" s="78"/>
    </row>
    <row r="192" spans="10:21" x14ac:dyDescent="0.25">
      <c r="J192" s="78"/>
      <c r="K192" s="78"/>
      <c r="L192" s="111"/>
      <c r="M192" s="78"/>
      <c r="N192" s="78"/>
      <c r="O192" s="78"/>
      <c r="P192" s="78"/>
      <c r="Q192" s="78"/>
      <c r="R192" s="78"/>
      <c r="S192" s="78"/>
      <c r="T192" s="78"/>
      <c r="U192" s="78"/>
    </row>
    <row r="193" spans="10:21" x14ac:dyDescent="0.25">
      <c r="J193" s="78"/>
      <c r="K193" s="78"/>
      <c r="L193" s="111"/>
      <c r="M193" s="78"/>
      <c r="N193" s="78"/>
      <c r="O193" s="78"/>
      <c r="P193" s="78"/>
      <c r="Q193" s="78"/>
      <c r="R193" s="78"/>
      <c r="S193" s="78"/>
      <c r="T193" s="78"/>
      <c r="U193" s="78"/>
    </row>
    <row r="194" spans="10:21" x14ac:dyDescent="0.25">
      <c r="J194" s="78"/>
      <c r="K194" s="78"/>
      <c r="L194" s="111"/>
      <c r="M194" s="78"/>
      <c r="N194" s="78"/>
      <c r="O194" s="78"/>
      <c r="P194" s="78"/>
      <c r="Q194" s="78"/>
      <c r="R194" s="78"/>
      <c r="S194" s="78"/>
      <c r="T194" s="78"/>
      <c r="U194" s="78"/>
    </row>
    <row r="195" spans="10:21" x14ac:dyDescent="0.25">
      <c r="J195" s="78"/>
      <c r="K195" s="78"/>
      <c r="L195" s="111"/>
      <c r="M195" s="78"/>
      <c r="N195" s="78"/>
      <c r="O195" s="78"/>
      <c r="P195" s="78"/>
      <c r="Q195" s="78"/>
      <c r="R195" s="78"/>
      <c r="S195" s="78"/>
      <c r="T195" s="78"/>
      <c r="U195" s="78"/>
    </row>
    <row r="196" spans="10:21" x14ac:dyDescent="0.25">
      <c r="J196" s="78"/>
      <c r="K196" s="78"/>
      <c r="L196" s="111"/>
      <c r="M196" s="78"/>
      <c r="N196" s="78"/>
      <c r="O196" s="78"/>
      <c r="P196" s="78"/>
      <c r="Q196" s="78"/>
      <c r="R196" s="78"/>
      <c r="S196" s="78"/>
      <c r="T196" s="78"/>
      <c r="U196" s="78"/>
    </row>
    <row r="197" spans="10:21" x14ac:dyDescent="0.25">
      <c r="J197" s="78"/>
      <c r="K197" s="78"/>
      <c r="L197" s="111"/>
      <c r="M197" s="78"/>
      <c r="N197" s="78"/>
      <c r="O197" s="78"/>
      <c r="P197" s="78"/>
      <c r="Q197" s="78"/>
      <c r="R197" s="78"/>
      <c r="S197" s="78"/>
      <c r="T197" s="78"/>
      <c r="U197" s="78"/>
    </row>
    <row r="198" spans="10:21" x14ac:dyDescent="0.25">
      <c r="J198" s="78"/>
      <c r="K198" s="78"/>
      <c r="L198" s="111"/>
      <c r="M198" s="78"/>
      <c r="N198" s="78"/>
      <c r="O198" s="78"/>
      <c r="P198" s="78"/>
      <c r="Q198" s="78"/>
      <c r="R198" s="78"/>
      <c r="S198" s="78"/>
      <c r="T198" s="78"/>
      <c r="U198" s="78"/>
    </row>
    <row r="199" spans="10:21" x14ac:dyDescent="0.25">
      <c r="J199" s="78"/>
      <c r="K199" s="78"/>
      <c r="L199" s="111"/>
      <c r="M199" s="78"/>
      <c r="N199" s="78"/>
      <c r="O199" s="78"/>
      <c r="P199" s="78"/>
      <c r="Q199" s="78"/>
      <c r="R199" s="78"/>
      <c r="S199" s="78"/>
      <c r="T199" s="78"/>
      <c r="U199" s="78"/>
    </row>
    <row r="200" spans="10:21" x14ac:dyDescent="0.25">
      <c r="J200" s="78"/>
      <c r="K200" s="78"/>
      <c r="L200" s="111"/>
      <c r="M200" s="78"/>
      <c r="N200" s="78"/>
      <c r="O200" s="78"/>
      <c r="P200" s="78"/>
      <c r="Q200" s="78"/>
      <c r="R200" s="78"/>
      <c r="S200" s="78"/>
      <c r="T200" s="78"/>
      <c r="U200" s="78"/>
    </row>
    <row r="201" spans="10:21" x14ac:dyDescent="0.25">
      <c r="J201" s="78"/>
      <c r="K201" s="78"/>
      <c r="L201" s="111"/>
      <c r="M201" s="78"/>
      <c r="N201" s="78"/>
      <c r="O201" s="78"/>
      <c r="P201" s="78"/>
      <c r="Q201" s="78"/>
      <c r="R201" s="78"/>
      <c r="S201" s="78"/>
      <c r="T201" s="78"/>
      <c r="U201" s="78"/>
    </row>
    <row r="202" spans="10:21" x14ac:dyDescent="0.25">
      <c r="J202" s="78"/>
      <c r="K202" s="78"/>
      <c r="L202" s="111"/>
      <c r="M202" s="78"/>
      <c r="N202" s="78"/>
      <c r="O202" s="78"/>
      <c r="P202" s="78"/>
      <c r="Q202" s="78"/>
      <c r="R202" s="78"/>
      <c r="S202" s="78"/>
      <c r="T202" s="78"/>
      <c r="U202" s="78"/>
    </row>
    <row r="203" spans="10:21" x14ac:dyDescent="0.25">
      <c r="J203" s="78"/>
      <c r="K203" s="78"/>
      <c r="L203" s="111"/>
      <c r="M203" s="78"/>
      <c r="N203" s="78"/>
      <c r="O203" s="78"/>
      <c r="P203" s="78"/>
      <c r="Q203" s="78"/>
      <c r="R203" s="78"/>
      <c r="S203" s="78"/>
      <c r="T203" s="78"/>
      <c r="U203" s="78"/>
    </row>
    <row r="204" spans="10:21" x14ac:dyDescent="0.25">
      <c r="J204" s="78"/>
      <c r="K204" s="78"/>
      <c r="L204" s="111"/>
      <c r="M204" s="78"/>
      <c r="N204" s="78"/>
      <c r="O204" s="78"/>
      <c r="P204" s="78"/>
      <c r="Q204" s="78"/>
      <c r="R204" s="78"/>
      <c r="S204" s="78"/>
      <c r="T204" s="78"/>
      <c r="U204" s="78"/>
    </row>
    <row r="205" spans="10:21" x14ac:dyDescent="0.25">
      <c r="J205" s="78"/>
      <c r="K205" s="78"/>
      <c r="L205" s="111"/>
      <c r="M205" s="78"/>
      <c r="N205" s="78"/>
      <c r="O205" s="78"/>
      <c r="P205" s="78"/>
      <c r="Q205" s="78"/>
      <c r="R205" s="78"/>
      <c r="S205" s="78"/>
      <c r="T205" s="78"/>
      <c r="U205" s="78"/>
    </row>
    <row r="206" spans="10:21" x14ac:dyDescent="0.25">
      <c r="J206" s="78"/>
      <c r="K206" s="78"/>
      <c r="L206" s="111"/>
      <c r="M206" s="78"/>
      <c r="N206" s="78"/>
      <c r="O206" s="78"/>
      <c r="P206" s="78"/>
      <c r="Q206" s="78"/>
      <c r="R206" s="78"/>
      <c r="S206" s="78"/>
      <c r="T206" s="78"/>
      <c r="U206" s="78"/>
    </row>
    <row r="207" spans="10:21" x14ac:dyDescent="0.25">
      <c r="J207" s="78"/>
      <c r="K207" s="78"/>
      <c r="L207" s="111"/>
      <c r="M207" s="78"/>
      <c r="N207" s="78"/>
      <c r="O207" s="78"/>
      <c r="P207" s="78"/>
      <c r="Q207" s="78"/>
      <c r="R207" s="78"/>
      <c r="S207" s="78"/>
      <c r="T207" s="78"/>
      <c r="U207" s="78"/>
    </row>
    <row r="208" spans="10:21" x14ac:dyDescent="0.25">
      <c r="J208" s="78"/>
      <c r="K208" s="78"/>
      <c r="L208" s="111"/>
      <c r="M208" s="78"/>
      <c r="N208" s="78"/>
      <c r="O208" s="78"/>
      <c r="P208" s="78"/>
      <c r="Q208" s="78"/>
      <c r="R208" s="78"/>
      <c r="S208" s="78"/>
      <c r="T208" s="78"/>
      <c r="U208" s="78"/>
    </row>
    <row r="209" spans="10:21" x14ac:dyDescent="0.25">
      <c r="J209" s="78"/>
      <c r="K209" s="78"/>
      <c r="L209" s="111"/>
      <c r="M209" s="78"/>
      <c r="N209" s="78"/>
      <c r="O209" s="78"/>
      <c r="P209" s="78"/>
      <c r="Q209" s="78"/>
      <c r="R209" s="78"/>
      <c r="S209" s="78"/>
      <c r="T209" s="78"/>
      <c r="U209" s="78"/>
    </row>
    <row r="210" spans="10:21" x14ac:dyDescent="0.25">
      <c r="J210" s="78"/>
      <c r="K210" s="78"/>
      <c r="L210" s="111"/>
      <c r="M210" s="78"/>
      <c r="N210" s="78"/>
      <c r="O210" s="78"/>
      <c r="P210" s="78"/>
      <c r="Q210" s="78"/>
      <c r="R210" s="78"/>
      <c r="S210" s="78"/>
      <c r="T210" s="78"/>
      <c r="U210" s="78"/>
    </row>
    <row r="211" spans="10:21" x14ac:dyDescent="0.25">
      <c r="J211" s="78"/>
      <c r="K211" s="78"/>
      <c r="L211" s="111"/>
      <c r="M211" s="78"/>
      <c r="N211" s="78"/>
      <c r="O211" s="78"/>
      <c r="P211" s="78"/>
      <c r="Q211" s="78"/>
      <c r="R211" s="78"/>
      <c r="S211" s="78"/>
      <c r="T211" s="78"/>
      <c r="U211" s="78"/>
    </row>
    <row r="212" spans="10:21" x14ac:dyDescent="0.25">
      <c r="J212" s="78"/>
      <c r="K212" s="78"/>
      <c r="L212" s="111"/>
      <c r="M212" s="78"/>
      <c r="N212" s="78"/>
      <c r="O212" s="78"/>
      <c r="P212" s="78"/>
      <c r="Q212" s="78"/>
      <c r="R212" s="78"/>
      <c r="S212" s="78"/>
      <c r="T212" s="78"/>
      <c r="U212" s="78"/>
    </row>
    <row r="213" spans="10:21" x14ac:dyDescent="0.25">
      <c r="J213" s="78"/>
      <c r="K213" s="78"/>
      <c r="L213" s="111"/>
      <c r="M213" s="78"/>
      <c r="N213" s="78"/>
      <c r="O213" s="78"/>
      <c r="P213" s="78"/>
      <c r="Q213" s="78"/>
      <c r="R213" s="78"/>
      <c r="S213" s="78"/>
      <c r="T213" s="78"/>
      <c r="U213" s="78"/>
    </row>
    <row r="214" spans="10:21" x14ac:dyDescent="0.25">
      <c r="J214" s="78"/>
      <c r="K214" s="78"/>
      <c r="L214" s="111"/>
      <c r="M214" s="78"/>
      <c r="N214" s="78"/>
      <c r="O214" s="78"/>
      <c r="P214" s="78"/>
      <c r="Q214" s="78"/>
      <c r="R214" s="78"/>
      <c r="S214" s="78"/>
      <c r="T214" s="78"/>
      <c r="U214" s="78"/>
    </row>
    <row r="215" spans="10:21" x14ac:dyDescent="0.25">
      <c r="J215" s="78"/>
      <c r="K215" s="78"/>
      <c r="L215" s="111"/>
      <c r="M215" s="78"/>
      <c r="N215" s="78"/>
      <c r="O215" s="78"/>
      <c r="P215" s="78"/>
      <c r="Q215" s="78"/>
      <c r="R215" s="78"/>
      <c r="S215" s="78"/>
      <c r="T215" s="78"/>
      <c r="U215" s="78"/>
    </row>
    <row r="216" spans="10:21" x14ac:dyDescent="0.25">
      <c r="J216" s="78"/>
      <c r="K216" s="78"/>
      <c r="L216" s="111"/>
      <c r="M216" s="78"/>
      <c r="N216" s="78"/>
      <c r="O216" s="78"/>
      <c r="P216" s="78"/>
      <c r="Q216" s="78"/>
      <c r="R216" s="78"/>
      <c r="S216" s="78"/>
      <c r="T216" s="78"/>
      <c r="U216" s="78"/>
    </row>
    <row r="217" spans="10:21" x14ac:dyDescent="0.25">
      <c r="J217" s="78"/>
      <c r="K217" s="78"/>
      <c r="L217" s="111"/>
      <c r="M217" s="78"/>
      <c r="N217" s="78"/>
      <c r="O217" s="78"/>
      <c r="P217" s="78"/>
      <c r="Q217" s="78"/>
      <c r="R217" s="78"/>
      <c r="S217" s="78"/>
      <c r="T217" s="78"/>
      <c r="U217" s="78"/>
    </row>
    <row r="218" spans="10:21" x14ac:dyDescent="0.25">
      <c r="J218" s="78"/>
      <c r="K218" s="78"/>
      <c r="L218" s="111"/>
      <c r="M218" s="78"/>
      <c r="N218" s="78"/>
      <c r="O218" s="78"/>
      <c r="P218" s="78"/>
      <c r="Q218" s="78"/>
      <c r="R218" s="78"/>
      <c r="S218" s="78"/>
      <c r="T218" s="78"/>
      <c r="U218" s="78"/>
    </row>
    <row r="219" spans="10:21" x14ac:dyDescent="0.25">
      <c r="J219" s="78"/>
      <c r="K219" s="78"/>
      <c r="L219" s="111"/>
      <c r="M219" s="78"/>
      <c r="N219" s="78"/>
      <c r="O219" s="78"/>
      <c r="P219" s="78"/>
      <c r="Q219" s="78"/>
      <c r="R219" s="78"/>
      <c r="S219" s="78"/>
      <c r="T219" s="78"/>
      <c r="U219" s="78"/>
    </row>
    <row r="220" spans="10:21" x14ac:dyDescent="0.25">
      <c r="J220" s="78"/>
      <c r="K220" s="78"/>
      <c r="L220" s="111"/>
      <c r="M220" s="78"/>
      <c r="N220" s="78"/>
      <c r="O220" s="78"/>
      <c r="P220" s="78"/>
      <c r="Q220" s="78"/>
      <c r="R220" s="78"/>
      <c r="S220" s="78"/>
      <c r="T220" s="78"/>
      <c r="U220" s="78"/>
    </row>
    <row r="221" spans="10:21" x14ac:dyDescent="0.25">
      <c r="J221" s="78"/>
      <c r="K221" s="78"/>
      <c r="L221" s="111"/>
      <c r="M221" s="78"/>
      <c r="N221" s="78"/>
      <c r="O221" s="78"/>
      <c r="P221" s="78"/>
      <c r="Q221" s="78"/>
      <c r="R221" s="78"/>
      <c r="S221" s="78"/>
      <c r="T221" s="78"/>
      <c r="U221" s="78"/>
    </row>
    <row r="222" spans="10:21" x14ac:dyDescent="0.25">
      <c r="J222" s="78"/>
      <c r="K222" s="78"/>
      <c r="L222" s="111"/>
      <c r="M222" s="78"/>
      <c r="N222" s="78"/>
      <c r="O222" s="78"/>
      <c r="P222" s="78"/>
      <c r="Q222" s="78"/>
      <c r="R222" s="78"/>
      <c r="S222" s="78"/>
      <c r="T222" s="78"/>
      <c r="U222" s="78"/>
    </row>
    <row r="223" spans="10:21" x14ac:dyDescent="0.25">
      <c r="J223" s="78"/>
      <c r="K223" s="78"/>
      <c r="L223" s="111"/>
      <c r="M223" s="78"/>
      <c r="N223" s="78"/>
      <c r="O223" s="78"/>
      <c r="P223" s="78"/>
      <c r="Q223" s="78"/>
      <c r="R223" s="78"/>
      <c r="S223" s="78"/>
      <c r="T223" s="78"/>
      <c r="U223" s="78"/>
    </row>
    <row r="224" spans="10:21" x14ac:dyDescent="0.25">
      <c r="J224" s="78"/>
      <c r="K224" s="78"/>
      <c r="L224" s="111"/>
      <c r="M224" s="78"/>
      <c r="N224" s="78"/>
      <c r="O224" s="78"/>
      <c r="P224" s="78"/>
      <c r="Q224" s="78"/>
      <c r="R224" s="78"/>
      <c r="S224" s="78"/>
      <c r="T224" s="78"/>
      <c r="U224" s="78"/>
    </row>
    <row r="225" spans="10:21" x14ac:dyDescent="0.25">
      <c r="J225" s="78"/>
      <c r="K225" s="78"/>
      <c r="L225" s="111"/>
      <c r="M225" s="78"/>
      <c r="N225" s="78"/>
      <c r="O225" s="78"/>
      <c r="P225" s="78"/>
      <c r="Q225" s="78"/>
      <c r="R225" s="78"/>
      <c r="S225" s="78"/>
      <c r="T225" s="78"/>
      <c r="U225" s="78"/>
    </row>
    <row r="226" spans="10:21" x14ac:dyDescent="0.25">
      <c r="J226" s="78"/>
      <c r="K226" s="78"/>
      <c r="L226" s="111"/>
      <c r="M226" s="78"/>
      <c r="N226" s="78"/>
      <c r="O226" s="78"/>
      <c r="P226" s="78"/>
      <c r="Q226" s="78"/>
      <c r="R226" s="78"/>
      <c r="S226" s="78"/>
      <c r="T226" s="78"/>
      <c r="U226" s="78"/>
    </row>
    <row r="227" spans="10:21" x14ac:dyDescent="0.25">
      <c r="J227" s="78"/>
      <c r="K227" s="78"/>
      <c r="L227" s="111"/>
      <c r="M227" s="78"/>
      <c r="N227" s="78"/>
      <c r="O227" s="78"/>
      <c r="P227" s="78"/>
      <c r="Q227" s="78"/>
      <c r="R227" s="78"/>
      <c r="S227" s="78"/>
      <c r="T227" s="78"/>
      <c r="U227" s="78"/>
    </row>
    <row r="228" spans="10:21" x14ac:dyDescent="0.25">
      <c r="J228" s="78"/>
      <c r="K228" s="78"/>
      <c r="L228" s="111"/>
      <c r="M228" s="78"/>
      <c r="N228" s="78"/>
      <c r="O228" s="78"/>
      <c r="P228" s="78"/>
      <c r="Q228" s="78"/>
      <c r="R228" s="78"/>
      <c r="S228" s="78"/>
      <c r="T228" s="78"/>
      <c r="U228" s="78"/>
    </row>
    <row r="229" spans="10:21" x14ac:dyDescent="0.25">
      <c r="J229" s="78"/>
      <c r="K229" s="78"/>
      <c r="L229" s="111"/>
      <c r="M229" s="78"/>
      <c r="N229" s="78"/>
      <c r="O229" s="78"/>
      <c r="P229" s="78"/>
      <c r="Q229" s="78"/>
      <c r="R229" s="78"/>
      <c r="S229" s="78"/>
      <c r="T229" s="78"/>
      <c r="U229" s="78"/>
    </row>
    <row r="230" spans="10:21" x14ac:dyDescent="0.25">
      <c r="J230" s="78"/>
      <c r="K230" s="78"/>
      <c r="L230" s="111"/>
      <c r="M230" s="78"/>
      <c r="N230" s="78"/>
      <c r="O230" s="78"/>
      <c r="P230" s="78"/>
      <c r="Q230" s="78"/>
      <c r="R230" s="78"/>
      <c r="S230" s="78"/>
      <c r="T230" s="78"/>
      <c r="U230" s="78"/>
    </row>
    <row r="231" spans="10:21" x14ac:dyDescent="0.25">
      <c r="J231" s="78"/>
      <c r="K231" s="78"/>
      <c r="L231" s="111"/>
      <c r="M231" s="78"/>
      <c r="N231" s="78"/>
      <c r="O231" s="78"/>
      <c r="P231" s="78"/>
      <c r="Q231" s="78"/>
      <c r="R231" s="78"/>
      <c r="S231" s="78"/>
      <c r="T231" s="78"/>
      <c r="U231" s="78"/>
    </row>
    <row r="232" spans="10:21" x14ac:dyDescent="0.25">
      <c r="J232" s="78"/>
      <c r="K232" s="78"/>
      <c r="L232" s="111"/>
      <c r="M232" s="78"/>
      <c r="N232" s="78"/>
      <c r="O232" s="78"/>
      <c r="P232" s="78"/>
      <c r="Q232" s="78"/>
      <c r="R232" s="78"/>
      <c r="S232" s="78"/>
      <c r="T232" s="78"/>
      <c r="U232" s="78"/>
    </row>
    <row r="233" spans="10:21" x14ac:dyDescent="0.25">
      <c r="J233" s="78"/>
      <c r="K233" s="78"/>
      <c r="L233" s="111"/>
      <c r="M233" s="78"/>
      <c r="N233" s="78"/>
      <c r="O233" s="78"/>
      <c r="P233" s="78"/>
      <c r="Q233" s="78"/>
      <c r="R233" s="78"/>
      <c r="S233" s="78"/>
      <c r="T233" s="78"/>
      <c r="U233" s="78"/>
    </row>
    <row r="234" spans="10:21" x14ac:dyDescent="0.25">
      <c r="J234" s="78"/>
      <c r="K234" s="78"/>
      <c r="L234" s="111"/>
      <c r="M234" s="78"/>
      <c r="N234" s="78"/>
      <c r="O234" s="78"/>
      <c r="P234" s="78"/>
      <c r="Q234" s="78"/>
      <c r="R234" s="78"/>
      <c r="S234" s="78"/>
      <c r="T234" s="78"/>
      <c r="U234" s="78"/>
    </row>
    <row r="235" spans="10:21" x14ac:dyDescent="0.25">
      <c r="J235" s="78"/>
      <c r="K235" s="78"/>
      <c r="L235" s="111"/>
      <c r="M235" s="78"/>
      <c r="N235" s="78"/>
      <c r="O235" s="78"/>
      <c r="P235" s="78"/>
      <c r="Q235" s="78"/>
      <c r="R235" s="78"/>
      <c r="S235" s="78"/>
      <c r="T235" s="78"/>
      <c r="U235" s="78"/>
    </row>
    <row r="236" spans="10:21" x14ac:dyDescent="0.25">
      <c r="J236" s="78"/>
      <c r="K236" s="78"/>
      <c r="L236" s="111"/>
      <c r="M236" s="78"/>
      <c r="N236" s="78"/>
      <c r="O236" s="78"/>
      <c r="P236" s="78"/>
      <c r="Q236" s="78"/>
      <c r="R236" s="78"/>
      <c r="S236" s="78"/>
      <c r="T236" s="78"/>
      <c r="U236" s="78"/>
    </row>
    <row r="237" spans="10:21" x14ac:dyDescent="0.25">
      <c r="J237" s="78"/>
      <c r="K237" s="78"/>
      <c r="L237" s="111"/>
      <c r="M237" s="78"/>
      <c r="N237" s="78"/>
      <c r="O237" s="78"/>
      <c r="P237" s="78"/>
      <c r="Q237" s="78"/>
      <c r="R237" s="78"/>
      <c r="S237" s="78"/>
      <c r="T237" s="78"/>
      <c r="U237" s="78"/>
    </row>
    <row r="238" spans="10:21" x14ac:dyDescent="0.25">
      <c r="J238" s="78"/>
      <c r="K238" s="78"/>
      <c r="L238" s="111"/>
      <c r="M238" s="78"/>
      <c r="N238" s="78"/>
      <c r="O238" s="78"/>
      <c r="P238" s="78"/>
      <c r="Q238" s="78"/>
      <c r="R238" s="78"/>
      <c r="S238" s="78"/>
      <c r="T238" s="78"/>
      <c r="U238" s="78"/>
    </row>
    <row r="239" spans="10:21" x14ac:dyDescent="0.25">
      <c r="J239" s="78"/>
      <c r="K239" s="78"/>
      <c r="L239" s="111"/>
      <c r="M239" s="78"/>
      <c r="N239" s="78"/>
      <c r="O239" s="78"/>
      <c r="P239" s="78"/>
      <c r="Q239" s="78"/>
      <c r="R239" s="78"/>
      <c r="S239" s="78"/>
      <c r="T239" s="78"/>
      <c r="U239" s="78"/>
    </row>
    <row r="240" spans="10:21" x14ac:dyDescent="0.25">
      <c r="J240" s="78"/>
      <c r="K240" s="78"/>
      <c r="L240" s="111"/>
      <c r="M240" s="78"/>
      <c r="N240" s="78"/>
      <c r="O240" s="78"/>
      <c r="P240" s="78"/>
      <c r="Q240" s="78"/>
      <c r="R240" s="78"/>
      <c r="S240" s="78"/>
      <c r="T240" s="78"/>
      <c r="U240" s="78"/>
    </row>
    <row r="241" spans="10:21" x14ac:dyDescent="0.25">
      <c r="J241" s="78"/>
      <c r="K241" s="78"/>
      <c r="L241" s="111"/>
      <c r="M241" s="78"/>
      <c r="N241" s="78"/>
      <c r="O241" s="78"/>
      <c r="P241" s="78"/>
      <c r="Q241" s="78"/>
      <c r="R241" s="78"/>
      <c r="S241" s="78"/>
      <c r="T241" s="78"/>
      <c r="U241" s="78"/>
    </row>
    <row r="242" spans="10:21" x14ac:dyDescent="0.25">
      <c r="J242" s="78"/>
      <c r="K242" s="78"/>
      <c r="L242" s="111"/>
      <c r="M242" s="78"/>
      <c r="N242" s="78"/>
      <c r="O242" s="78"/>
      <c r="P242" s="78"/>
      <c r="Q242" s="78"/>
      <c r="R242" s="78"/>
      <c r="S242" s="78"/>
      <c r="T242" s="78"/>
      <c r="U242" s="78"/>
    </row>
    <row r="243" spans="10:21" x14ac:dyDescent="0.25">
      <c r="J243" s="78"/>
      <c r="K243" s="78"/>
      <c r="L243" s="111"/>
      <c r="M243" s="78"/>
      <c r="N243" s="78"/>
      <c r="O243" s="78"/>
      <c r="P243" s="78"/>
      <c r="Q243" s="78"/>
      <c r="R243" s="78"/>
      <c r="S243" s="78"/>
      <c r="T243" s="78"/>
      <c r="U243" s="78"/>
    </row>
    <row r="244" spans="10:21" x14ac:dyDescent="0.25">
      <c r="J244" s="78"/>
      <c r="K244" s="78"/>
      <c r="L244" s="111"/>
      <c r="M244" s="78"/>
      <c r="N244" s="78"/>
      <c r="O244" s="78"/>
      <c r="P244" s="78"/>
      <c r="Q244" s="78"/>
      <c r="R244" s="78"/>
      <c r="S244" s="78"/>
      <c r="T244" s="78"/>
      <c r="U244" s="78"/>
    </row>
    <row r="245" spans="10:21" x14ac:dyDescent="0.25">
      <c r="J245" s="78"/>
      <c r="K245" s="78"/>
      <c r="L245" s="111"/>
      <c r="M245" s="78"/>
      <c r="N245" s="78"/>
      <c r="O245" s="78"/>
      <c r="P245" s="78"/>
      <c r="Q245" s="78"/>
      <c r="R245" s="78"/>
      <c r="S245" s="78"/>
      <c r="T245" s="78"/>
      <c r="U245" s="78"/>
    </row>
    <row r="246" spans="10:21" x14ac:dyDescent="0.25">
      <c r="J246" s="78"/>
      <c r="K246" s="78"/>
      <c r="L246" s="111"/>
      <c r="M246" s="78"/>
      <c r="N246" s="78"/>
      <c r="O246" s="78"/>
      <c r="P246" s="78"/>
      <c r="Q246" s="78"/>
      <c r="R246" s="78"/>
      <c r="S246" s="78"/>
      <c r="T246" s="78"/>
      <c r="U246" s="78"/>
    </row>
    <row r="247" spans="10:21" x14ac:dyDescent="0.25">
      <c r="J247" s="78"/>
      <c r="K247" s="78"/>
      <c r="L247" s="111"/>
      <c r="M247" s="78"/>
      <c r="N247" s="78"/>
      <c r="O247" s="78"/>
      <c r="P247" s="78"/>
      <c r="Q247" s="78"/>
      <c r="R247" s="78"/>
      <c r="S247" s="78"/>
      <c r="T247" s="78"/>
      <c r="U247" s="78"/>
    </row>
    <row r="248" spans="10:21" x14ac:dyDescent="0.25">
      <c r="J248" s="78"/>
      <c r="K248" s="78"/>
      <c r="L248" s="111"/>
      <c r="M248" s="78"/>
      <c r="N248" s="78"/>
      <c r="O248" s="78"/>
      <c r="P248" s="78"/>
      <c r="Q248" s="78"/>
      <c r="R248" s="78"/>
      <c r="S248" s="78"/>
      <c r="T248" s="78"/>
      <c r="U248" s="78"/>
    </row>
    <row r="249" spans="10:21" x14ac:dyDescent="0.25">
      <c r="J249" s="78"/>
      <c r="K249" s="78"/>
      <c r="L249" s="111"/>
      <c r="M249" s="78"/>
      <c r="N249" s="78"/>
      <c r="O249" s="78"/>
      <c r="P249" s="78"/>
      <c r="Q249" s="78"/>
      <c r="R249" s="78"/>
      <c r="S249" s="78"/>
      <c r="T249" s="78"/>
      <c r="U249" s="78"/>
    </row>
    <row r="250" spans="10:21" x14ac:dyDescent="0.25">
      <c r="J250" s="78"/>
      <c r="K250" s="78"/>
      <c r="L250" s="111"/>
      <c r="M250" s="78"/>
      <c r="N250" s="78"/>
      <c r="O250" s="78"/>
      <c r="P250" s="78"/>
      <c r="Q250" s="78"/>
      <c r="R250" s="78"/>
      <c r="S250" s="78"/>
      <c r="T250" s="78"/>
      <c r="U250" s="78"/>
    </row>
    <row r="251" spans="10:21" x14ac:dyDescent="0.25">
      <c r="J251" s="78"/>
      <c r="K251" s="78"/>
      <c r="L251" s="111"/>
      <c r="M251" s="78"/>
      <c r="N251" s="78"/>
      <c r="O251" s="78"/>
      <c r="P251" s="78"/>
      <c r="Q251" s="78"/>
      <c r="R251" s="78"/>
      <c r="S251" s="78"/>
      <c r="T251" s="78"/>
      <c r="U251" s="78"/>
    </row>
    <row r="252" spans="10:21" x14ac:dyDescent="0.25">
      <c r="J252" s="78"/>
      <c r="K252" s="78"/>
      <c r="L252" s="111"/>
      <c r="M252" s="78"/>
      <c r="N252" s="78"/>
      <c r="O252" s="78"/>
      <c r="P252" s="78"/>
      <c r="Q252" s="78"/>
      <c r="R252" s="78"/>
      <c r="S252" s="78"/>
      <c r="T252" s="78"/>
      <c r="U252" s="78"/>
    </row>
    <row r="253" spans="10:21" x14ac:dyDescent="0.25">
      <c r="J253" s="78"/>
      <c r="K253" s="78"/>
      <c r="L253" s="111"/>
      <c r="M253" s="78"/>
      <c r="N253" s="78"/>
      <c r="O253" s="78"/>
      <c r="P253" s="78"/>
      <c r="Q253" s="78"/>
      <c r="R253" s="78"/>
      <c r="S253" s="78"/>
      <c r="T253" s="78"/>
      <c r="U253" s="78"/>
    </row>
    <row r="254" spans="10:21" x14ac:dyDescent="0.25">
      <c r="J254" s="78"/>
      <c r="K254" s="78"/>
      <c r="L254" s="111"/>
      <c r="M254" s="78"/>
      <c r="N254" s="78"/>
      <c r="O254" s="78"/>
      <c r="P254" s="78"/>
      <c r="Q254" s="78"/>
      <c r="R254" s="78"/>
      <c r="S254" s="78"/>
      <c r="T254" s="78"/>
      <c r="U254" s="78"/>
    </row>
    <row r="255" spans="10:21" x14ac:dyDescent="0.25">
      <c r="J255" s="78"/>
      <c r="K255" s="78"/>
      <c r="L255" s="111"/>
      <c r="M255" s="78"/>
      <c r="N255" s="78"/>
      <c r="O255" s="78"/>
      <c r="P255" s="78"/>
      <c r="Q255" s="78"/>
      <c r="R255" s="78"/>
      <c r="S255" s="78"/>
      <c r="T255" s="78"/>
      <c r="U255" s="78"/>
    </row>
    <row r="256" spans="10:21" x14ac:dyDescent="0.25">
      <c r="J256" s="78"/>
      <c r="K256" s="78"/>
      <c r="L256" s="111"/>
      <c r="M256" s="78"/>
      <c r="N256" s="78"/>
      <c r="O256" s="78"/>
      <c r="P256" s="78"/>
      <c r="Q256" s="78"/>
      <c r="R256" s="78"/>
      <c r="S256" s="78"/>
      <c r="T256" s="78"/>
      <c r="U256" s="78"/>
    </row>
    <row r="257" spans="10:21" x14ac:dyDescent="0.25">
      <c r="J257" s="78"/>
      <c r="K257" s="78"/>
      <c r="L257" s="111"/>
      <c r="M257" s="78"/>
      <c r="N257" s="78"/>
      <c r="O257" s="78"/>
      <c r="P257" s="78"/>
      <c r="Q257" s="78"/>
      <c r="R257" s="78"/>
      <c r="S257" s="78"/>
      <c r="T257" s="78"/>
      <c r="U257" s="78"/>
    </row>
    <row r="258" spans="10:21" x14ac:dyDescent="0.25">
      <c r="J258" s="78"/>
      <c r="K258" s="78"/>
      <c r="L258" s="111"/>
      <c r="M258" s="78"/>
      <c r="N258" s="78"/>
      <c r="O258" s="78"/>
      <c r="P258" s="78"/>
      <c r="Q258" s="78"/>
      <c r="R258" s="78"/>
      <c r="S258" s="78"/>
      <c r="T258" s="78"/>
      <c r="U258" s="78"/>
    </row>
    <row r="259" spans="10:21" x14ac:dyDescent="0.25">
      <c r="J259" s="78"/>
      <c r="K259" s="78"/>
      <c r="L259" s="111"/>
      <c r="M259" s="78"/>
      <c r="N259" s="78"/>
      <c r="O259" s="78"/>
      <c r="P259" s="78"/>
      <c r="Q259" s="78"/>
      <c r="R259" s="78"/>
      <c r="S259" s="78"/>
      <c r="T259" s="78"/>
      <c r="U259" s="78"/>
    </row>
    <row r="260" spans="10:21" x14ac:dyDescent="0.25">
      <c r="J260" s="78"/>
      <c r="K260" s="78"/>
      <c r="L260" s="111"/>
      <c r="M260" s="78"/>
      <c r="N260" s="78"/>
      <c r="O260" s="78"/>
      <c r="P260" s="78"/>
      <c r="Q260" s="78"/>
      <c r="R260" s="78"/>
      <c r="S260" s="78"/>
      <c r="T260" s="78"/>
      <c r="U260" s="78"/>
    </row>
    <row r="261" spans="10:21" x14ac:dyDescent="0.25">
      <c r="J261" s="78"/>
      <c r="K261" s="78"/>
      <c r="L261" s="111"/>
      <c r="M261" s="78"/>
      <c r="N261" s="78"/>
      <c r="O261" s="78"/>
      <c r="P261" s="78"/>
      <c r="Q261" s="78"/>
      <c r="R261" s="78"/>
      <c r="S261" s="78"/>
      <c r="T261" s="78"/>
      <c r="U261" s="78"/>
    </row>
    <row r="262" spans="10:21" x14ac:dyDescent="0.25">
      <c r="J262" s="78"/>
      <c r="K262" s="78"/>
      <c r="L262" s="111"/>
      <c r="M262" s="78"/>
      <c r="N262" s="78"/>
      <c r="O262" s="78"/>
      <c r="P262" s="78"/>
      <c r="Q262" s="78"/>
      <c r="R262" s="78"/>
      <c r="S262" s="78"/>
      <c r="T262" s="78"/>
      <c r="U262" s="78"/>
    </row>
    <row r="263" spans="10:21" x14ac:dyDescent="0.25">
      <c r="J263" s="78"/>
      <c r="K263" s="78"/>
      <c r="L263" s="111"/>
      <c r="M263" s="78"/>
      <c r="N263" s="78"/>
      <c r="O263" s="78"/>
      <c r="P263" s="78"/>
      <c r="Q263" s="78"/>
      <c r="R263" s="78"/>
      <c r="S263" s="78"/>
      <c r="T263" s="78"/>
      <c r="U263" s="78"/>
    </row>
    <row r="264" spans="10:21" x14ac:dyDescent="0.25">
      <c r="J264" s="78"/>
      <c r="K264" s="78"/>
      <c r="L264" s="111"/>
      <c r="M264" s="78"/>
      <c r="N264" s="78"/>
      <c r="O264" s="78"/>
      <c r="P264" s="78"/>
      <c r="Q264" s="78"/>
      <c r="R264" s="78"/>
      <c r="S264" s="78"/>
      <c r="T264" s="78"/>
      <c r="U264" s="78"/>
    </row>
    <row r="265" spans="10:21" x14ac:dyDescent="0.25">
      <c r="J265" s="78"/>
      <c r="K265" s="78"/>
      <c r="L265" s="111"/>
      <c r="M265" s="78"/>
      <c r="N265" s="78"/>
      <c r="O265" s="78"/>
      <c r="P265" s="78"/>
      <c r="Q265" s="78"/>
      <c r="R265" s="78"/>
      <c r="S265" s="78"/>
      <c r="T265" s="78"/>
      <c r="U265" s="78"/>
    </row>
    <row r="266" spans="10:21" x14ac:dyDescent="0.25">
      <c r="J266" s="78"/>
      <c r="K266" s="78"/>
      <c r="L266" s="111"/>
      <c r="M266" s="78"/>
      <c r="N266" s="78"/>
      <c r="O266" s="78"/>
      <c r="P266" s="78"/>
      <c r="Q266" s="78"/>
      <c r="R266" s="78"/>
      <c r="S266" s="78"/>
      <c r="T266" s="78"/>
      <c r="U266" s="78"/>
    </row>
    <row r="267" spans="10:21" x14ac:dyDescent="0.25">
      <c r="J267" s="78"/>
      <c r="K267" s="78"/>
      <c r="L267" s="111"/>
      <c r="M267" s="78"/>
      <c r="N267" s="78"/>
      <c r="O267" s="78"/>
      <c r="P267" s="78"/>
      <c r="Q267" s="78"/>
      <c r="R267" s="78"/>
      <c r="S267" s="78"/>
      <c r="T267" s="78"/>
      <c r="U267" s="78"/>
    </row>
    <row r="268" spans="10:21" x14ac:dyDescent="0.25">
      <c r="J268" s="78"/>
      <c r="K268" s="78"/>
      <c r="L268" s="111"/>
      <c r="M268" s="78"/>
      <c r="N268" s="78"/>
      <c r="O268" s="78"/>
      <c r="P268" s="78"/>
      <c r="Q268" s="78"/>
      <c r="R268" s="78"/>
      <c r="S268" s="78"/>
      <c r="T268" s="78"/>
      <c r="U268" s="78"/>
    </row>
    <row r="269" spans="10:21" x14ac:dyDescent="0.25">
      <c r="J269" s="78"/>
      <c r="K269" s="78"/>
      <c r="L269" s="111"/>
      <c r="M269" s="78"/>
      <c r="N269" s="78"/>
      <c r="O269" s="78"/>
      <c r="P269" s="78"/>
      <c r="Q269" s="78"/>
      <c r="R269" s="78"/>
      <c r="S269" s="78"/>
      <c r="T269" s="78"/>
      <c r="U269" s="78"/>
    </row>
    <row r="270" spans="10:21" x14ac:dyDescent="0.25">
      <c r="J270" s="78"/>
      <c r="K270" s="78"/>
      <c r="L270" s="111"/>
      <c r="M270" s="78"/>
      <c r="N270" s="78"/>
      <c r="O270" s="78"/>
      <c r="P270" s="78"/>
      <c r="Q270" s="78"/>
      <c r="R270" s="78"/>
      <c r="S270" s="78"/>
      <c r="T270" s="78"/>
      <c r="U270" s="78"/>
    </row>
    <row r="271" spans="10:21" x14ac:dyDescent="0.25">
      <c r="J271" s="78"/>
      <c r="K271" s="78"/>
      <c r="L271" s="111"/>
      <c r="M271" s="78"/>
      <c r="N271" s="78"/>
      <c r="O271" s="78"/>
      <c r="P271" s="78"/>
      <c r="Q271" s="78"/>
      <c r="R271" s="78"/>
      <c r="S271" s="78"/>
      <c r="T271" s="78"/>
      <c r="U271" s="78"/>
    </row>
    <row r="272" spans="10:21" x14ac:dyDescent="0.25">
      <c r="J272" s="78"/>
      <c r="K272" s="78"/>
      <c r="L272" s="111"/>
      <c r="M272" s="78"/>
      <c r="N272" s="78"/>
      <c r="O272" s="78"/>
      <c r="P272" s="78"/>
      <c r="Q272" s="78"/>
      <c r="R272" s="78"/>
      <c r="S272" s="78"/>
      <c r="T272" s="78"/>
      <c r="U272" s="78"/>
    </row>
    <row r="273" spans="10:21" x14ac:dyDescent="0.25">
      <c r="J273" s="78"/>
      <c r="K273" s="78"/>
      <c r="L273" s="111"/>
      <c r="M273" s="78"/>
      <c r="N273" s="78"/>
      <c r="O273" s="78"/>
      <c r="P273" s="78"/>
      <c r="Q273" s="78"/>
      <c r="R273" s="78"/>
      <c r="S273" s="78"/>
      <c r="T273" s="78"/>
      <c r="U273" s="78"/>
    </row>
    <row r="274" spans="10:21" x14ac:dyDescent="0.25">
      <c r="J274" s="78"/>
      <c r="K274" s="78"/>
      <c r="L274" s="111"/>
      <c r="M274" s="78"/>
      <c r="N274" s="78"/>
      <c r="O274" s="78"/>
      <c r="P274" s="78"/>
      <c r="Q274" s="78"/>
      <c r="R274" s="78"/>
      <c r="S274" s="78"/>
      <c r="T274" s="78"/>
      <c r="U274" s="78"/>
    </row>
    <row r="275" spans="10:21" x14ac:dyDescent="0.25">
      <c r="J275" s="78"/>
      <c r="K275" s="78"/>
      <c r="L275" s="111"/>
      <c r="M275" s="78"/>
      <c r="N275" s="78"/>
      <c r="O275" s="78"/>
      <c r="P275" s="78"/>
      <c r="Q275" s="78"/>
      <c r="R275" s="78"/>
      <c r="S275" s="78"/>
      <c r="T275" s="78"/>
      <c r="U275" s="78"/>
    </row>
    <row r="276" spans="10:21" x14ac:dyDescent="0.25">
      <c r="J276" s="78"/>
      <c r="K276" s="78"/>
      <c r="L276" s="111"/>
      <c r="M276" s="78"/>
      <c r="N276" s="78"/>
      <c r="O276" s="78"/>
      <c r="P276" s="78"/>
      <c r="Q276" s="78"/>
      <c r="R276" s="78"/>
      <c r="S276" s="78"/>
      <c r="T276" s="78"/>
      <c r="U276" s="78"/>
    </row>
    <row r="277" spans="10:21" x14ac:dyDescent="0.25">
      <c r="J277" s="78"/>
      <c r="K277" s="78"/>
      <c r="L277" s="111"/>
      <c r="M277" s="78"/>
      <c r="N277" s="78"/>
      <c r="O277" s="78"/>
      <c r="P277" s="78"/>
      <c r="Q277" s="78"/>
      <c r="R277" s="78"/>
      <c r="S277" s="78"/>
      <c r="T277" s="78"/>
      <c r="U277" s="78"/>
    </row>
    <row r="278" spans="10:21" x14ac:dyDescent="0.25">
      <c r="J278" s="78"/>
      <c r="K278" s="78"/>
      <c r="L278" s="111"/>
      <c r="M278" s="78"/>
      <c r="N278" s="78"/>
      <c r="O278" s="78"/>
      <c r="P278" s="78"/>
      <c r="Q278" s="78"/>
      <c r="R278" s="78"/>
      <c r="S278" s="78"/>
      <c r="T278" s="78"/>
      <c r="U278" s="78"/>
    </row>
    <row r="279" spans="10:21" x14ac:dyDescent="0.25">
      <c r="J279" s="78"/>
      <c r="K279" s="78"/>
      <c r="L279" s="111"/>
      <c r="M279" s="78"/>
      <c r="N279" s="78"/>
      <c r="O279" s="78"/>
      <c r="P279" s="78"/>
      <c r="Q279" s="78"/>
      <c r="R279" s="78"/>
      <c r="S279" s="78"/>
      <c r="T279" s="78"/>
      <c r="U279" s="78"/>
    </row>
    <row r="280" spans="10:21" x14ac:dyDescent="0.25">
      <c r="J280" s="78"/>
      <c r="K280" s="78"/>
      <c r="L280" s="111"/>
      <c r="M280" s="78"/>
      <c r="N280" s="78"/>
      <c r="O280" s="78"/>
      <c r="P280" s="78"/>
      <c r="Q280" s="78"/>
      <c r="R280" s="78"/>
      <c r="S280" s="78"/>
      <c r="T280" s="78"/>
      <c r="U280" s="78"/>
    </row>
    <row r="281" spans="10:21" x14ac:dyDescent="0.25">
      <c r="J281" s="78"/>
      <c r="K281" s="78"/>
      <c r="L281" s="111"/>
      <c r="M281" s="78"/>
      <c r="N281" s="78"/>
      <c r="O281" s="78"/>
      <c r="P281" s="78"/>
      <c r="Q281" s="78"/>
      <c r="R281" s="78"/>
      <c r="S281" s="78"/>
      <c r="T281" s="78"/>
      <c r="U281" s="78"/>
    </row>
    <row r="282" spans="10:21" x14ac:dyDescent="0.25">
      <c r="J282" s="78"/>
      <c r="K282" s="78"/>
      <c r="L282" s="111"/>
      <c r="M282" s="78"/>
      <c r="N282" s="78"/>
      <c r="O282" s="78"/>
      <c r="P282" s="78"/>
      <c r="Q282" s="78"/>
      <c r="R282" s="78"/>
      <c r="S282" s="78"/>
      <c r="T282" s="78"/>
      <c r="U282" s="78"/>
    </row>
    <row r="283" spans="10:21" x14ac:dyDescent="0.25">
      <c r="J283" s="78"/>
      <c r="K283" s="78"/>
      <c r="L283" s="111"/>
      <c r="M283" s="78"/>
      <c r="N283" s="78"/>
      <c r="O283" s="78"/>
      <c r="P283" s="78"/>
      <c r="Q283" s="78"/>
      <c r="R283" s="78"/>
      <c r="S283" s="78"/>
      <c r="T283" s="78"/>
      <c r="U283" s="78"/>
    </row>
    <row r="284" spans="10:21" x14ac:dyDescent="0.25">
      <c r="J284" s="78"/>
      <c r="K284" s="78"/>
      <c r="L284" s="111"/>
      <c r="M284" s="78"/>
      <c r="N284" s="78"/>
      <c r="O284" s="78"/>
      <c r="P284" s="78"/>
      <c r="Q284" s="78"/>
      <c r="R284" s="78"/>
      <c r="S284" s="78"/>
      <c r="T284" s="78"/>
      <c r="U284" s="78"/>
    </row>
    <row r="285" spans="10:21" x14ac:dyDescent="0.25">
      <c r="J285" s="78"/>
      <c r="K285" s="78"/>
      <c r="L285" s="111"/>
      <c r="M285" s="78"/>
      <c r="N285" s="78"/>
      <c r="O285" s="78"/>
      <c r="P285" s="78"/>
      <c r="Q285" s="78"/>
      <c r="R285" s="78"/>
      <c r="S285" s="78"/>
      <c r="T285" s="78"/>
      <c r="U285" s="78"/>
    </row>
    <row r="286" spans="10:21" x14ac:dyDescent="0.25">
      <c r="J286" s="78"/>
      <c r="K286" s="78"/>
      <c r="L286" s="111"/>
      <c r="M286" s="78"/>
      <c r="N286" s="78"/>
      <c r="O286" s="78"/>
      <c r="P286" s="78"/>
      <c r="Q286" s="78"/>
      <c r="R286" s="78"/>
      <c r="S286" s="78"/>
      <c r="T286" s="78"/>
      <c r="U286" s="78"/>
    </row>
    <row r="287" spans="10:21" x14ac:dyDescent="0.25">
      <c r="J287" s="78"/>
      <c r="K287" s="78"/>
      <c r="L287" s="111"/>
      <c r="M287" s="78"/>
      <c r="N287" s="78"/>
      <c r="O287" s="78"/>
      <c r="P287" s="78"/>
      <c r="Q287" s="78"/>
      <c r="R287" s="78"/>
      <c r="S287" s="78"/>
      <c r="T287" s="78"/>
      <c r="U287" s="78"/>
    </row>
    <row r="288" spans="10:21" x14ac:dyDescent="0.25">
      <c r="J288" s="78"/>
      <c r="K288" s="78"/>
      <c r="L288" s="111"/>
      <c r="M288" s="78"/>
      <c r="N288" s="78"/>
      <c r="O288" s="78"/>
      <c r="P288" s="78"/>
      <c r="Q288" s="78"/>
      <c r="R288" s="78"/>
      <c r="S288" s="78"/>
      <c r="T288" s="78"/>
      <c r="U288" s="78"/>
    </row>
    <row r="289" spans="10:21" x14ac:dyDescent="0.25">
      <c r="J289" s="78"/>
      <c r="K289" s="78"/>
      <c r="L289" s="111"/>
      <c r="M289" s="78"/>
      <c r="N289" s="78"/>
      <c r="O289" s="78"/>
      <c r="P289" s="78"/>
      <c r="Q289" s="78"/>
      <c r="R289" s="78"/>
      <c r="S289" s="78"/>
      <c r="T289" s="78"/>
      <c r="U289" s="78"/>
    </row>
    <row r="290" spans="10:21" x14ac:dyDescent="0.25">
      <c r="J290" s="78"/>
      <c r="K290" s="78"/>
      <c r="L290" s="111"/>
      <c r="M290" s="78"/>
      <c r="N290" s="78"/>
      <c r="O290" s="78"/>
      <c r="P290" s="78"/>
      <c r="Q290" s="78"/>
      <c r="R290" s="78"/>
      <c r="S290" s="78"/>
      <c r="T290" s="78"/>
      <c r="U290" s="78"/>
    </row>
    <row r="291" spans="10:21" x14ac:dyDescent="0.25">
      <c r="J291" s="78"/>
      <c r="K291" s="78"/>
      <c r="L291" s="111"/>
      <c r="M291" s="78"/>
      <c r="N291" s="78"/>
      <c r="O291" s="78"/>
      <c r="P291" s="78"/>
      <c r="Q291" s="78"/>
      <c r="R291" s="78"/>
      <c r="S291" s="78"/>
      <c r="T291" s="78"/>
      <c r="U291" s="78"/>
    </row>
    <row r="292" spans="10:21" x14ac:dyDescent="0.25">
      <c r="J292" s="78"/>
      <c r="K292" s="78"/>
      <c r="L292" s="111"/>
      <c r="M292" s="78"/>
      <c r="N292" s="78"/>
      <c r="O292" s="78"/>
      <c r="P292" s="78"/>
      <c r="Q292" s="78"/>
      <c r="R292" s="78"/>
      <c r="S292" s="78"/>
      <c r="T292" s="78"/>
      <c r="U292" s="78"/>
    </row>
    <row r="293" spans="10:21" x14ac:dyDescent="0.25">
      <c r="J293" s="78"/>
      <c r="K293" s="78"/>
      <c r="L293" s="111"/>
      <c r="M293" s="78"/>
      <c r="N293" s="78"/>
      <c r="O293" s="78"/>
      <c r="P293" s="78"/>
      <c r="Q293" s="78"/>
      <c r="R293" s="78"/>
      <c r="S293" s="78"/>
      <c r="T293" s="78"/>
      <c r="U293" s="78"/>
    </row>
    <row r="294" spans="10:21" x14ac:dyDescent="0.25">
      <c r="J294" s="78"/>
      <c r="K294" s="78"/>
      <c r="L294" s="111"/>
      <c r="M294" s="78"/>
      <c r="N294" s="78"/>
      <c r="O294" s="78"/>
      <c r="P294" s="78"/>
      <c r="Q294" s="78"/>
      <c r="R294" s="78"/>
      <c r="S294" s="78"/>
      <c r="T294" s="78"/>
      <c r="U294" s="78"/>
    </row>
    <row r="295" spans="10:21" x14ac:dyDescent="0.25">
      <c r="J295" s="78"/>
      <c r="K295" s="78"/>
      <c r="L295" s="111"/>
      <c r="M295" s="78"/>
      <c r="N295" s="78"/>
      <c r="O295" s="78"/>
      <c r="P295" s="78"/>
      <c r="Q295" s="78"/>
      <c r="R295" s="78"/>
      <c r="S295" s="78"/>
      <c r="T295" s="78"/>
      <c r="U295" s="78"/>
    </row>
    <row r="296" spans="10:21" x14ac:dyDescent="0.25">
      <c r="J296" s="78"/>
      <c r="K296" s="78"/>
      <c r="L296" s="111"/>
      <c r="M296" s="78"/>
      <c r="N296" s="78"/>
      <c r="O296" s="78"/>
      <c r="P296" s="78"/>
      <c r="Q296" s="78"/>
      <c r="R296" s="78"/>
      <c r="S296" s="78"/>
      <c r="T296" s="78"/>
      <c r="U296" s="78"/>
    </row>
    <row r="297" spans="10:21" x14ac:dyDescent="0.25">
      <c r="J297" s="78"/>
      <c r="K297" s="78"/>
      <c r="L297" s="111"/>
      <c r="M297" s="78"/>
      <c r="N297" s="78"/>
      <c r="O297" s="78"/>
      <c r="P297" s="78"/>
      <c r="Q297" s="78"/>
      <c r="R297" s="78"/>
      <c r="S297" s="78"/>
      <c r="T297" s="78"/>
      <c r="U297" s="78"/>
    </row>
    <row r="298" spans="10:21" x14ac:dyDescent="0.25">
      <c r="J298" s="78"/>
      <c r="K298" s="78"/>
      <c r="L298" s="111"/>
      <c r="M298" s="78"/>
      <c r="N298" s="78"/>
      <c r="O298" s="78"/>
      <c r="P298" s="78"/>
      <c r="Q298" s="78"/>
      <c r="R298" s="78"/>
      <c r="S298" s="78"/>
      <c r="T298" s="78"/>
      <c r="U298" s="78"/>
    </row>
    <row r="299" spans="10:21" x14ac:dyDescent="0.25">
      <c r="J299" s="78"/>
      <c r="K299" s="78"/>
      <c r="L299" s="111"/>
      <c r="M299" s="78"/>
      <c r="N299" s="78"/>
      <c r="O299" s="78"/>
      <c r="P299" s="78"/>
      <c r="Q299" s="78"/>
      <c r="R299" s="78"/>
      <c r="S299" s="78"/>
      <c r="T299" s="78"/>
      <c r="U299" s="78"/>
    </row>
    <row r="300" spans="10:21" x14ac:dyDescent="0.25">
      <c r="J300" s="78"/>
      <c r="K300" s="78"/>
      <c r="L300" s="111"/>
      <c r="M300" s="78"/>
      <c r="N300" s="78"/>
      <c r="O300" s="78"/>
      <c r="P300" s="78"/>
      <c r="Q300" s="78"/>
      <c r="R300" s="78"/>
      <c r="S300" s="78"/>
      <c r="T300" s="78"/>
      <c r="U300" s="78"/>
    </row>
    <row r="301" spans="10:21" x14ac:dyDescent="0.25">
      <c r="J301" s="78"/>
      <c r="K301" s="78"/>
      <c r="L301" s="111"/>
      <c r="M301" s="78"/>
      <c r="N301" s="78"/>
      <c r="O301" s="78"/>
      <c r="P301" s="78"/>
      <c r="Q301" s="78"/>
      <c r="R301" s="78"/>
      <c r="S301" s="78"/>
      <c r="T301" s="78"/>
      <c r="U301" s="78"/>
    </row>
    <row r="302" spans="10:21" x14ac:dyDescent="0.25">
      <c r="J302" s="78"/>
      <c r="K302" s="78"/>
      <c r="L302" s="111"/>
      <c r="M302" s="78"/>
      <c r="N302" s="78"/>
      <c r="O302" s="78"/>
      <c r="P302" s="78"/>
      <c r="Q302" s="78"/>
      <c r="R302" s="78"/>
      <c r="S302" s="78"/>
      <c r="T302" s="78"/>
      <c r="U302" s="78"/>
    </row>
    <row r="303" spans="10:21" x14ac:dyDescent="0.25">
      <c r="J303" s="78"/>
      <c r="K303" s="78"/>
      <c r="L303" s="111"/>
      <c r="M303" s="78"/>
      <c r="N303" s="78"/>
      <c r="O303" s="78"/>
      <c r="P303" s="78"/>
      <c r="Q303" s="78"/>
      <c r="R303" s="78"/>
      <c r="S303" s="78"/>
      <c r="T303" s="78"/>
      <c r="U303" s="78"/>
    </row>
    <row r="304" spans="10:21" x14ac:dyDescent="0.25">
      <c r="J304" s="78"/>
      <c r="K304" s="78"/>
      <c r="L304" s="111"/>
      <c r="M304" s="78"/>
      <c r="N304" s="78"/>
      <c r="O304" s="78"/>
      <c r="P304" s="78"/>
      <c r="Q304" s="78"/>
      <c r="R304" s="78"/>
      <c r="S304" s="78"/>
      <c r="T304" s="78"/>
      <c r="U304" s="78"/>
    </row>
    <row r="305" spans="10:21" x14ac:dyDescent="0.25">
      <c r="J305" s="78"/>
      <c r="K305" s="78"/>
      <c r="L305" s="111"/>
      <c r="M305" s="78"/>
      <c r="N305" s="78"/>
      <c r="O305" s="78"/>
      <c r="P305" s="78"/>
      <c r="Q305" s="78"/>
      <c r="R305" s="78"/>
      <c r="S305" s="78"/>
      <c r="T305" s="78"/>
      <c r="U305" s="78"/>
    </row>
    <row r="306" spans="10:21" x14ac:dyDescent="0.25">
      <c r="J306" s="78"/>
      <c r="K306" s="78"/>
      <c r="L306" s="111"/>
      <c r="M306" s="78"/>
      <c r="N306" s="78"/>
      <c r="O306" s="78"/>
      <c r="P306" s="78"/>
      <c r="Q306" s="78"/>
      <c r="R306" s="78"/>
      <c r="S306" s="78"/>
      <c r="T306" s="78"/>
      <c r="U306" s="78"/>
    </row>
    <row r="307" spans="10:21" x14ac:dyDescent="0.25">
      <c r="J307" s="78"/>
      <c r="K307" s="78"/>
      <c r="L307" s="111"/>
      <c r="M307" s="78"/>
      <c r="N307" s="78"/>
      <c r="O307" s="78"/>
      <c r="P307" s="78"/>
      <c r="Q307" s="78"/>
      <c r="R307" s="78"/>
      <c r="S307" s="78"/>
      <c r="T307" s="78"/>
      <c r="U307" s="78"/>
    </row>
    <row r="308" spans="10:21" x14ac:dyDescent="0.25">
      <c r="J308" s="78"/>
      <c r="K308" s="78"/>
      <c r="L308" s="111"/>
      <c r="M308" s="78"/>
      <c r="N308" s="78"/>
      <c r="O308" s="78"/>
      <c r="P308" s="78"/>
      <c r="Q308" s="78"/>
      <c r="R308" s="78"/>
      <c r="S308" s="78"/>
      <c r="T308" s="78"/>
      <c r="U308" s="78"/>
    </row>
    <row r="309" spans="10:21" x14ac:dyDescent="0.25">
      <c r="J309" s="78"/>
      <c r="K309" s="78"/>
      <c r="L309" s="111"/>
      <c r="M309" s="78"/>
      <c r="N309" s="78"/>
      <c r="O309" s="78"/>
      <c r="P309" s="78"/>
      <c r="Q309" s="78"/>
      <c r="R309" s="78"/>
      <c r="S309" s="78"/>
      <c r="T309" s="78"/>
      <c r="U309" s="78"/>
    </row>
    <row r="310" spans="10:21" x14ac:dyDescent="0.25">
      <c r="J310" s="78"/>
      <c r="K310" s="78"/>
      <c r="L310" s="111"/>
      <c r="M310" s="78"/>
      <c r="N310" s="78"/>
      <c r="O310" s="78"/>
      <c r="P310" s="78"/>
      <c r="Q310" s="78"/>
      <c r="R310" s="78"/>
      <c r="S310" s="78"/>
      <c r="T310" s="78"/>
      <c r="U310" s="78"/>
    </row>
    <row r="311" spans="10:21" x14ac:dyDescent="0.25">
      <c r="J311" s="78"/>
      <c r="K311" s="78"/>
      <c r="L311" s="111"/>
      <c r="M311" s="78"/>
      <c r="N311" s="78"/>
      <c r="O311" s="78"/>
      <c r="P311" s="78"/>
      <c r="Q311" s="78"/>
      <c r="R311" s="78"/>
      <c r="S311" s="78"/>
      <c r="T311" s="78"/>
      <c r="U311" s="78"/>
    </row>
    <row r="312" spans="10:21" x14ac:dyDescent="0.25">
      <c r="J312" s="78"/>
      <c r="K312" s="78"/>
      <c r="L312" s="111"/>
      <c r="M312" s="78"/>
      <c r="N312" s="78"/>
      <c r="O312" s="78"/>
      <c r="P312" s="78"/>
      <c r="Q312" s="78"/>
      <c r="R312" s="78"/>
      <c r="S312" s="78"/>
      <c r="T312" s="78"/>
      <c r="U312" s="78"/>
    </row>
    <row r="313" spans="10:21" x14ac:dyDescent="0.25">
      <c r="J313" s="78"/>
      <c r="K313" s="78"/>
      <c r="L313" s="111"/>
      <c r="M313" s="78"/>
      <c r="N313" s="78"/>
      <c r="O313" s="78"/>
      <c r="P313" s="78"/>
      <c r="Q313" s="78"/>
      <c r="R313" s="78"/>
      <c r="S313" s="78"/>
      <c r="T313" s="78"/>
      <c r="U313" s="78"/>
    </row>
    <row r="314" spans="10:21" x14ac:dyDescent="0.25">
      <c r="J314" s="78"/>
      <c r="K314" s="78"/>
      <c r="L314" s="111"/>
      <c r="M314" s="78"/>
      <c r="N314" s="78"/>
      <c r="O314" s="78"/>
      <c r="P314" s="78"/>
      <c r="Q314" s="78"/>
      <c r="R314" s="78"/>
      <c r="S314" s="78"/>
      <c r="T314" s="78"/>
      <c r="U314" s="78"/>
    </row>
    <row r="315" spans="10:21" x14ac:dyDescent="0.25">
      <c r="J315" s="78"/>
      <c r="K315" s="78"/>
      <c r="L315" s="111"/>
      <c r="M315" s="78"/>
      <c r="N315" s="78"/>
      <c r="O315" s="78"/>
      <c r="P315" s="78"/>
      <c r="Q315" s="78"/>
      <c r="R315" s="78"/>
      <c r="S315" s="78"/>
      <c r="T315" s="78"/>
      <c r="U315" s="78"/>
    </row>
    <row r="316" spans="10:21" x14ac:dyDescent="0.25">
      <c r="J316" s="78"/>
      <c r="K316" s="78"/>
      <c r="L316" s="111"/>
      <c r="M316" s="78"/>
      <c r="N316" s="78"/>
      <c r="O316" s="78"/>
      <c r="P316" s="78"/>
      <c r="Q316" s="78"/>
      <c r="R316" s="78"/>
      <c r="S316" s="78"/>
      <c r="T316" s="78"/>
      <c r="U316" s="78"/>
    </row>
    <row r="317" spans="10:21" x14ac:dyDescent="0.25">
      <c r="J317" s="78"/>
      <c r="K317" s="78"/>
      <c r="L317" s="111"/>
      <c r="M317" s="78"/>
      <c r="N317" s="78"/>
      <c r="O317" s="78"/>
      <c r="P317" s="78"/>
      <c r="Q317" s="78"/>
      <c r="R317" s="78"/>
      <c r="S317" s="78"/>
      <c r="T317" s="78"/>
      <c r="U317" s="78"/>
    </row>
    <row r="318" spans="10:21" x14ac:dyDescent="0.25">
      <c r="J318" s="78"/>
      <c r="K318" s="78"/>
      <c r="L318" s="111"/>
      <c r="M318" s="78"/>
      <c r="N318" s="78"/>
      <c r="O318" s="78"/>
      <c r="P318" s="78"/>
      <c r="Q318" s="78"/>
      <c r="R318" s="78"/>
      <c r="S318" s="78"/>
      <c r="T318" s="78"/>
      <c r="U318" s="78"/>
    </row>
    <row r="319" spans="10:21" x14ac:dyDescent="0.25">
      <c r="J319" s="78"/>
      <c r="K319" s="78"/>
      <c r="L319" s="111"/>
      <c r="M319" s="78"/>
      <c r="N319" s="78"/>
      <c r="O319" s="78"/>
      <c r="P319" s="78"/>
      <c r="Q319" s="78"/>
      <c r="R319" s="78"/>
      <c r="S319" s="78"/>
      <c r="T319" s="78"/>
      <c r="U319" s="78"/>
    </row>
    <row r="320" spans="10:21" x14ac:dyDescent="0.25">
      <c r="J320" s="78"/>
      <c r="K320" s="78"/>
      <c r="L320" s="111"/>
      <c r="M320" s="78"/>
      <c r="N320" s="78"/>
      <c r="O320" s="78"/>
      <c r="P320" s="78"/>
      <c r="Q320" s="78"/>
      <c r="R320" s="78"/>
      <c r="S320" s="78"/>
      <c r="T320" s="78"/>
      <c r="U320" s="78"/>
    </row>
    <row r="321" spans="10:21" x14ac:dyDescent="0.25">
      <c r="J321" s="78"/>
      <c r="K321" s="78"/>
      <c r="L321" s="111"/>
      <c r="M321" s="78"/>
      <c r="N321" s="78"/>
      <c r="O321" s="78"/>
      <c r="P321" s="78"/>
      <c r="Q321" s="78"/>
      <c r="R321" s="78"/>
      <c r="S321" s="78"/>
      <c r="T321" s="78"/>
      <c r="U321" s="78"/>
    </row>
    <row r="322" spans="10:21" x14ac:dyDescent="0.25">
      <c r="J322" s="78"/>
      <c r="K322" s="78"/>
      <c r="L322" s="111"/>
      <c r="M322" s="78"/>
      <c r="N322" s="78"/>
      <c r="O322" s="78"/>
      <c r="P322" s="78"/>
      <c r="Q322" s="78"/>
      <c r="R322" s="78"/>
      <c r="S322" s="78"/>
      <c r="T322" s="78"/>
      <c r="U322" s="78"/>
    </row>
    <row r="323" spans="10:21" x14ac:dyDescent="0.25">
      <c r="J323" s="78"/>
      <c r="K323" s="78"/>
      <c r="L323" s="111"/>
      <c r="M323" s="78"/>
      <c r="N323" s="78"/>
      <c r="O323" s="78"/>
      <c r="P323" s="78"/>
      <c r="Q323" s="78"/>
      <c r="R323" s="78"/>
      <c r="S323" s="78"/>
      <c r="T323" s="78"/>
      <c r="U323" s="78"/>
    </row>
    <row r="324" spans="10:21" x14ac:dyDescent="0.25">
      <c r="J324" s="78"/>
      <c r="K324" s="78"/>
      <c r="L324" s="111"/>
      <c r="M324" s="78"/>
      <c r="N324" s="78"/>
      <c r="O324" s="78"/>
      <c r="P324" s="78"/>
      <c r="Q324" s="78"/>
      <c r="R324" s="78"/>
      <c r="S324" s="78"/>
      <c r="T324" s="78"/>
      <c r="U324" s="78"/>
    </row>
    <row r="325" spans="10:21" x14ac:dyDescent="0.25">
      <c r="J325" s="78"/>
      <c r="K325" s="78"/>
      <c r="L325" s="111"/>
      <c r="M325" s="78"/>
      <c r="N325" s="78"/>
      <c r="O325" s="78"/>
      <c r="P325" s="78"/>
      <c r="Q325" s="78"/>
      <c r="R325" s="78"/>
      <c r="S325" s="78"/>
      <c r="T325" s="78"/>
      <c r="U325" s="78"/>
    </row>
    <row r="326" spans="10:21" x14ac:dyDescent="0.25">
      <c r="J326" s="78"/>
      <c r="K326" s="78"/>
      <c r="L326" s="111"/>
      <c r="M326" s="78"/>
      <c r="N326" s="78"/>
      <c r="O326" s="78"/>
      <c r="P326" s="78"/>
      <c r="Q326" s="78"/>
      <c r="R326" s="78"/>
      <c r="S326" s="78"/>
      <c r="T326" s="78"/>
      <c r="U326" s="78"/>
    </row>
    <row r="327" spans="10:21" x14ac:dyDescent="0.25">
      <c r="J327" s="78"/>
      <c r="K327" s="78"/>
      <c r="L327" s="111"/>
      <c r="M327" s="78"/>
      <c r="N327" s="78"/>
      <c r="O327" s="78"/>
      <c r="P327" s="78"/>
      <c r="Q327" s="78"/>
      <c r="R327" s="78"/>
      <c r="S327" s="78"/>
      <c r="T327" s="78"/>
      <c r="U327" s="78"/>
    </row>
    <row r="328" spans="10:21" x14ac:dyDescent="0.25">
      <c r="J328" s="78"/>
      <c r="K328" s="78"/>
      <c r="L328" s="111"/>
      <c r="M328" s="78"/>
      <c r="N328" s="78"/>
      <c r="O328" s="78"/>
      <c r="P328" s="78"/>
      <c r="Q328" s="78"/>
      <c r="R328" s="78"/>
      <c r="S328" s="78"/>
      <c r="T328" s="78"/>
      <c r="U328" s="78"/>
    </row>
    <row r="329" spans="10:21" x14ac:dyDescent="0.25">
      <c r="J329" s="78"/>
      <c r="K329" s="78"/>
      <c r="L329" s="111"/>
      <c r="M329" s="78"/>
      <c r="N329" s="78"/>
      <c r="O329" s="78"/>
      <c r="P329" s="78"/>
      <c r="Q329" s="78"/>
      <c r="R329" s="78"/>
      <c r="S329" s="78"/>
      <c r="T329" s="78"/>
      <c r="U329" s="78"/>
    </row>
    <row r="330" spans="10:21" x14ac:dyDescent="0.25">
      <c r="J330" s="78"/>
      <c r="K330" s="78"/>
      <c r="L330" s="111"/>
      <c r="M330" s="78"/>
      <c r="N330" s="78"/>
      <c r="O330" s="78"/>
      <c r="P330" s="78"/>
      <c r="Q330" s="78"/>
      <c r="R330" s="78"/>
      <c r="S330" s="78"/>
      <c r="T330" s="78"/>
      <c r="U330" s="78"/>
    </row>
    <row r="331" spans="10:21" x14ac:dyDescent="0.25">
      <c r="J331" s="78"/>
      <c r="K331" s="78"/>
      <c r="L331" s="111"/>
      <c r="M331" s="78"/>
      <c r="N331" s="78"/>
      <c r="O331" s="78"/>
      <c r="P331" s="78"/>
      <c r="Q331" s="78"/>
      <c r="R331" s="78"/>
      <c r="S331" s="78"/>
      <c r="T331" s="78"/>
      <c r="U331" s="78"/>
    </row>
    <row r="332" spans="10:21" x14ac:dyDescent="0.25">
      <c r="J332" s="78"/>
      <c r="K332" s="78"/>
      <c r="L332" s="111"/>
      <c r="M332" s="78"/>
      <c r="N332" s="78"/>
      <c r="O332" s="78"/>
      <c r="P332" s="78"/>
      <c r="Q332" s="78"/>
      <c r="R332" s="78"/>
      <c r="S332" s="78"/>
      <c r="T332" s="78"/>
      <c r="U332" s="78"/>
    </row>
    <row r="333" spans="10:21" x14ac:dyDescent="0.25">
      <c r="J333" s="78"/>
      <c r="K333" s="78"/>
      <c r="L333" s="111"/>
      <c r="M333" s="78"/>
      <c r="N333" s="78"/>
      <c r="O333" s="78"/>
      <c r="P333" s="78"/>
      <c r="Q333" s="78"/>
      <c r="R333" s="78"/>
      <c r="S333" s="78"/>
      <c r="T333" s="78"/>
      <c r="U333" s="78"/>
    </row>
    <row r="334" spans="10:21" x14ac:dyDescent="0.25">
      <c r="J334" s="78"/>
      <c r="K334" s="78"/>
      <c r="L334" s="111"/>
      <c r="M334" s="78"/>
      <c r="N334" s="78"/>
      <c r="O334" s="78"/>
      <c r="P334" s="78"/>
      <c r="Q334" s="78"/>
      <c r="R334" s="78"/>
      <c r="S334" s="78"/>
      <c r="T334" s="78"/>
      <c r="U334" s="78"/>
    </row>
    <row r="335" spans="10:21" x14ac:dyDescent="0.25">
      <c r="J335" s="78"/>
      <c r="K335" s="78"/>
      <c r="L335" s="111"/>
      <c r="M335" s="78"/>
      <c r="N335" s="78"/>
      <c r="O335" s="78"/>
      <c r="P335" s="78"/>
      <c r="Q335" s="78"/>
      <c r="R335" s="78"/>
      <c r="S335" s="78"/>
      <c r="T335" s="78"/>
      <c r="U335" s="78"/>
    </row>
    <row r="336" spans="10:21" x14ac:dyDescent="0.25">
      <c r="J336" s="78"/>
      <c r="K336" s="78"/>
      <c r="L336" s="111"/>
      <c r="M336" s="78"/>
      <c r="N336" s="78"/>
      <c r="O336" s="78"/>
      <c r="P336" s="78"/>
      <c r="Q336" s="78"/>
      <c r="R336" s="78"/>
      <c r="S336" s="78"/>
      <c r="T336" s="78"/>
      <c r="U336" s="78"/>
    </row>
    <row r="337" spans="10:21" x14ac:dyDescent="0.25">
      <c r="J337" s="78"/>
      <c r="K337" s="78"/>
      <c r="L337" s="111"/>
      <c r="M337" s="78"/>
      <c r="N337" s="78"/>
      <c r="O337" s="78"/>
      <c r="P337" s="78"/>
      <c r="Q337" s="78"/>
      <c r="R337" s="78"/>
      <c r="S337" s="78"/>
      <c r="T337" s="78"/>
      <c r="U337" s="78"/>
    </row>
    <row r="338" spans="10:21" x14ac:dyDescent="0.25">
      <c r="J338" s="78"/>
      <c r="K338" s="78"/>
      <c r="L338" s="111"/>
      <c r="M338" s="78"/>
      <c r="N338" s="78"/>
      <c r="O338" s="78"/>
      <c r="P338" s="78"/>
      <c r="Q338" s="78"/>
      <c r="R338" s="78"/>
      <c r="S338" s="78"/>
      <c r="T338" s="78"/>
      <c r="U338" s="78"/>
    </row>
    <row r="339" spans="10:21" x14ac:dyDescent="0.25">
      <c r="J339" s="78"/>
      <c r="K339" s="78"/>
      <c r="L339" s="111"/>
      <c r="M339" s="78"/>
      <c r="N339" s="78"/>
      <c r="O339" s="78"/>
      <c r="P339" s="78"/>
      <c r="Q339" s="78"/>
      <c r="R339" s="78"/>
      <c r="S339" s="78"/>
      <c r="T339" s="78"/>
      <c r="U339" s="78"/>
    </row>
    <row r="340" spans="10:21" x14ac:dyDescent="0.25">
      <c r="J340" s="78"/>
      <c r="K340" s="78"/>
      <c r="L340" s="111"/>
      <c r="M340" s="78"/>
      <c r="N340" s="78"/>
      <c r="O340" s="78"/>
      <c r="P340" s="78"/>
      <c r="Q340" s="78"/>
      <c r="R340" s="78"/>
      <c r="S340" s="78"/>
      <c r="T340" s="78"/>
      <c r="U340" s="78"/>
    </row>
    <row r="341" spans="10:21" x14ac:dyDescent="0.25">
      <c r="J341" s="78"/>
      <c r="K341" s="78"/>
      <c r="L341" s="111"/>
      <c r="M341" s="78"/>
      <c r="N341" s="78"/>
      <c r="O341" s="78"/>
      <c r="P341" s="78"/>
      <c r="Q341" s="78"/>
      <c r="R341" s="78"/>
      <c r="S341" s="78"/>
      <c r="T341" s="78"/>
      <c r="U341" s="78"/>
    </row>
    <row r="342" spans="10:21" x14ac:dyDescent="0.25">
      <c r="J342" s="78"/>
      <c r="K342" s="78"/>
      <c r="L342" s="111"/>
      <c r="M342" s="78"/>
      <c r="N342" s="78"/>
      <c r="O342" s="78"/>
      <c r="P342" s="78"/>
      <c r="Q342" s="78"/>
      <c r="R342" s="78"/>
      <c r="S342" s="78"/>
      <c r="T342" s="78"/>
      <c r="U342" s="78"/>
    </row>
    <row r="343" spans="10:21" x14ac:dyDescent="0.25">
      <c r="J343" s="78"/>
      <c r="K343" s="78"/>
      <c r="L343" s="111"/>
      <c r="M343" s="78"/>
      <c r="N343" s="78"/>
      <c r="O343" s="78"/>
      <c r="P343" s="78"/>
      <c r="Q343" s="78"/>
      <c r="R343" s="78"/>
      <c r="S343" s="78"/>
      <c r="T343" s="78"/>
      <c r="U343" s="78"/>
    </row>
    <row r="344" spans="10:21" x14ac:dyDescent="0.25">
      <c r="J344" s="78"/>
      <c r="K344" s="78"/>
      <c r="L344" s="111"/>
      <c r="M344" s="78"/>
      <c r="N344" s="78"/>
      <c r="O344" s="78"/>
      <c r="P344" s="78"/>
      <c r="Q344" s="78"/>
      <c r="R344" s="78"/>
      <c r="S344" s="78"/>
      <c r="T344" s="78"/>
      <c r="U344" s="78"/>
    </row>
    <row r="345" spans="10:21" x14ac:dyDescent="0.25">
      <c r="J345" s="78"/>
      <c r="K345" s="78"/>
      <c r="L345" s="111"/>
      <c r="M345" s="78"/>
      <c r="N345" s="78"/>
      <c r="O345" s="78"/>
      <c r="P345" s="78"/>
      <c r="Q345" s="78"/>
      <c r="R345" s="78"/>
      <c r="S345" s="78"/>
      <c r="T345" s="78"/>
      <c r="U345" s="78"/>
    </row>
    <row r="346" spans="10:21" x14ac:dyDescent="0.25">
      <c r="J346" s="78"/>
      <c r="K346" s="78"/>
      <c r="L346" s="111"/>
      <c r="M346" s="78"/>
      <c r="N346" s="78"/>
      <c r="O346" s="78"/>
      <c r="P346" s="78"/>
      <c r="Q346" s="78"/>
      <c r="R346" s="78"/>
      <c r="S346" s="78"/>
      <c r="T346" s="78"/>
      <c r="U346" s="78"/>
    </row>
    <row r="347" spans="10:21" x14ac:dyDescent="0.25">
      <c r="J347" s="78"/>
      <c r="K347" s="78"/>
      <c r="L347" s="111"/>
      <c r="M347" s="78"/>
      <c r="N347" s="78"/>
      <c r="O347" s="78"/>
      <c r="P347" s="78"/>
      <c r="Q347" s="78"/>
      <c r="R347" s="78"/>
      <c r="S347" s="78"/>
      <c r="T347" s="78"/>
      <c r="U347" s="78"/>
    </row>
    <row r="348" spans="10:21" x14ac:dyDescent="0.25">
      <c r="J348" s="78"/>
      <c r="K348" s="78"/>
      <c r="L348" s="111"/>
      <c r="M348" s="78"/>
      <c r="N348" s="78"/>
      <c r="O348" s="78"/>
      <c r="P348" s="78"/>
      <c r="Q348" s="78"/>
      <c r="R348" s="78"/>
      <c r="S348" s="78"/>
      <c r="T348" s="78"/>
      <c r="U348" s="78"/>
    </row>
    <row r="349" spans="10:21" x14ac:dyDescent="0.25">
      <c r="J349" s="78"/>
      <c r="K349" s="78"/>
      <c r="L349" s="111"/>
      <c r="M349" s="78"/>
      <c r="N349" s="78"/>
      <c r="O349" s="78"/>
      <c r="P349" s="78"/>
      <c r="Q349" s="78"/>
      <c r="R349" s="78"/>
      <c r="S349" s="78"/>
      <c r="T349" s="78"/>
      <c r="U349" s="78"/>
    </row>
    <row r="350" spans="10:21" x14ac:dyDescent="0.25">
      <c r="J350" s="78"/>
      <c r="K350" s="78"/>
      <c r="L350" s="111"/>
      <c r="M350" s="78"/>
      <c r="N350" s="78"/>
      <c r="O350" s="78"/>
      <c r="P350" s="78"/>
      <c r="Q350" s="78"/>
      <c r="R350" s="78"/>
      <c r="S350" s="78"/>
      <c r="T350" s="78"/>
      <c r="U350" s="78"/>
    </row>
    <row r="351" spans="10:21" x14ac:dyDescent="0.25">
      <c r="J351" s="78"/>
      <c r="K351" s="78"/>
      <c r="L351" s="111"/>
      <c r="M351" s="78"/>
      <c r="N351" s="78"/>
      <c r="O351" s="78"/>
      <c r="P351" s="78"/>
      <c r="Q351" s="78"/>
      <c r="R351" s="78"/>
      <c r="S351" s="78"/>
      <c r="T351" s="78"/>
      <c r="U351" s="78"/>
    </row>
    <row r="352" spans="10:21" x14ac:dyDescent="0.25">
      <c r="J352" s="78"/>
      <c r="K352" s="78"/>
      <c r="L352" s="111"/>
      <c r="M352" s="78"/>
      <c r="N352" s="78"/>
      <c r="O352" s="78"/>
      <c r="P352" s="78"/>
      <c r="Q352" s="78"/>
      <c r="R352" s="78"/>
      <c r="S352" s="78"/>
      <c r="T352" s="78"/>
      <c r="U352" s="78"/>
    </row>
    <row r="353" spans="10:21" x14ac:dyDescent="0.25">
      <c r="J353" s="78"/>
      <c r="K353" s="78"/>
      <c r="L353" s="111"/>
      <c r="M353" s="78"/>
      <c r="N353" s="78"/>
      <c r="O353" s="78"/>
      <c r="P353" s="78"/>
      <c r="Q353" s="78"/>
      <c r="R353" s="78"/>
      <c r="S353" s="78"/>
      <c r="T353" s="78"/>
      <c r="U353" s="78"/>
    </row>
    <row r="354" spans="10:21" x14ac:dyDescent="0.25">
      <c r="J354" s="78"/>
      <c r="K354" s="78"/>
      <c r="L354" s="111"/>
      <c r="M354" s="78"/>
      <c r="N354" s="78"/>
      <c r="O354" s="78"/>
      <c r="P354" s="78"/>
      <c r="Q354" s="78"/>
      <c r="R354" s="78"/>
      <c r="S354" s="78"/>
      <c r="T354" s="78"/>
      <c r="U354" s="78"/>
    </row>
    <row r="355" spans="10:21" x14ac:dyDescent="0.25">
      <c r="J355" s="78"/>
      <c r="K355" s="78"/>
      <c r="L355" s="111"/>
      <c r="M355" s="78"/>
      <c r="N355" s="78"/>
      <c r="O355" s="78"/>
      <c r="P355" s="78"/>
      <c r="Q355" s="78"/>
      <c r="R355" s="78"/>
      <c r="S355" s="78"/>
      <c r="T355" s="78"/>
      <c r="U355" s="78"/>
    </row>
    <row r="356" spans="10:21" x14ac:dyDescent="0.25">
      <c r="J356" s="78"/>
      <c r="K356" s="78"/>
      <c r="L356" s="111"/>
      <c r="M356" s="78"/>
      <c r="N356" s="78"/>
      <c r="O356" s="78"/>
      <c r="P356" s="78"/>
      <c r="Q356" s="78"/>
      <c r="R356" s="78"/>
      <c r="S356" s="78"/>
      <c r="T356" s="78"/>
      <c r="U356" s="78"/>
    </row>
    <row r="357" spans="10:21" x14ac:dyDescent="0.25">
      <c r="J357" s="78"/>
      <c r="K357" s="78"/>
      <c r="L357" s="111"/>
      <c r="M357" s="78"/>
      <c r="N357" s="78"/>
      <c r="O357" s="78"/>
      <c r="P357" s="78"/>
      <c r="Q357" s="78"/>
      <c r="R357" s="78"/>
      <c r="S357" s="78"/>
      <c r="T357" s="78"/>
      <c r="U357" s="78"/>
    </row>
    <row r="358" spans="10:21" x14ac:dyDescent="0.25">
      <c r="J358" s="78"/>
      <c r="K358" s="78"/>
      <c r="L358" s="111"/>
      <c r="M358" s="78"/>
      <c r="N358" s="78"/>
      <c r="O358" s="78"/>
      <c r="P358" s="78"/>
      <c r="Q358" s="78"/>
      <c r="R358" s="78"/>
      <c r="S358" s="78"/>
      <c r="T358" s="78"/>
      <c r="U358" s="78"/>
    </row>
    <row r="359" spans="10:21" x14ac:dyDescent="0.25">
      <c r="J359" s="78"/>
      <c r="K359" s="78"/>
      <c r="L359" s="111"/>
      <c r="M359" s="78"/>
      <c r="N359" s="78"/>
      <c r="O359" s="78"/>
      <c r="P359" s="78"/>
      <c r="Q359" s="78"/>
      <c r="R359" s="78"/>
      <c r="S359" s="78"/>
      <c r="T359" s="78"/>
      <c r="U359" s="78"/>
    </row>
    <row r="360" spans="10:21" x14ac:dyDescent="0.25">
      <c r="J360" s="78"/>
      <c r="K360" s="78"/>
      <c r="L360" s="111"/>
      <c r="M360" s="78"/>
      <c r="N360" s="78"/>
      <c r="O360" s="78"/>
      <c r="P360" s="78"/>
      <c r="Q360" s="78"/>
      <c r="R360" s="78"/>
      <c r="S360" s="78"/>
      <c r="T360" s="78"/>
      <c r="U360" s="78"/>
    </row>
    <row r="361" spans="10:21" x14ac:dyDescent="0.25">
      <c r="J361" s="78"/>
      <c r="K361" s="78"/>
      <c r="L361" s="111"/>
      <c r="M361" s="78"/>
      <c r="N361" s="78"/>
      <c r="O361" s="78"/>
      <c r="P361" s="78"/>
      <c r="Q361" s="78"/>
      <c r="R361" s="78"/>
      <c r="S361" s="78"/>
      <c r="T361" s="78"/>
      <c r="U361" s="78"/>
    </row>
    <row r="362" spans="10:21" x14ac:dyDescent="0.25">
      <c r="J362" s="78"/>
      <c r="K362" s="78"/>
      <c r="L362" s="111"/>
      <c r="M362" s="78"/>
      <c r="N362" s="78"/>
      <c r="O362" s="78"/>
      <c r="P362" s="78"/>
      <c r="Q362" s="78"/>
      <c r="R362" s="78"/>
      <c r="S362" s="78"/>
      <c r="T362" s="78"/>
      <c r="U362" s="78"/>
    </row>
    <row r="363" spans="10:21" x14ac:dyDescent="0.25">
      <c r="J363" s="78"/>
      <c r="K363" s="78"/>
      <c r="L363" s="111"/>
      <c r="M363" s="78"/>
      <c r="N363" s="78"/>
      <c r="O363" s="78"/>
      <c r="P363" s="78"/>
      <c r="Q363" s="78"/>
      <c r="R363" s="78"/>
      <c r="S363" s="78"/>
      <c r="T363" s="78"/>
      <c r="U363" s="78"/>
    </row>
    <row r="364" spans="10:21" x14ac:dyDescent="0.25">
      <c r="J364" s="78"/>
      <c r="K364" s="78"/>
      <c r="L364" s="111"/>
      <c r="M364" s="78"/>
      <c r="N364" s="78"/>
      <c r="O364" s="78"/>
      <c r="P364" s="78"/>
      <c r="Q364" s="78"/>
      <c r="R364" s="78"/>
      <c r="S364" s="78"/>
      <c r="T364" s="78"/>
      <c r="U364" s="78"/>
    </row>
    <row r="365" spans="10:21" x14ac:dyDescent="0.25">
      <c r="J365" s="78"/>
      <c r="K365" s="78"/>
      <c r="L365" s="111"/>
      <c r="M365" s="78"/>
      <c r="N365" s="78"/>
      <c r="O365" s="78"/>
      <c r="P365" s="78"/>
      <c r="Q365" s="78"/>
      <c r="R365" s="78"/>
      <c r="S365" s="78"/>
      <c r="T365" s="78"/>
      <c r="U365" s="78"/>
    </row>
    <row r="366" spans="10:21" x14ac:dyDescent="0.25">
      <c r="J366" s="78"/>
      <c r="K366" s="78"/>
      <c r="L366" s="111"/>
      <c r="M366" s="78"/>
      <c r="N366" s="78"/>
      <c r="O366" s="78"/>
      <c r="P366" s="78"/>
      <c r="Q366" s="78"/>
      <c r="R366" s="78"/>
      <c r="S366" s="78"/>
      <c r="T366" s="78"/>
      <c r="U366" s="78"/>
    </row>
    <row r="367" spans="10:21" x14ac:dyDescent="0.25">
      <c r="J367" s="78"/>
      <c r="K367" s="78"/>
      <c r="L367" s="111"/>
      <c r="M367" s="78"/>
      <c r="N367" s="78"/>
      <c r="O367" s="78"/>
      <c r="P367" s="78"/>
      <c r="Q367" s="78"/>
      <c r="R367" s="78"/>
      <c r="S367" s="78"/>
      <c r="T367" s="78"/>
      <c r="U367" s="78"/>
    </row>
    <row r="368" spans="10:21" x14ac:dyDescent="0.25">
      <c r="J368" s="78"/>
      <c r="K368" s="78"/>
      <c r="L368" s="111"/>
      <c r="M368" s="78"/>
      <c r="N368" s="78"/>
      <c r="O368" s="78"/>
      <c r="P368" s="78"/>
      <c r="Q368" s="78"/>
      <c r="R368" s="78"/>
      <c r="S368" s="78"/>
      <c r="T368" s="78"/>
      <c r="U368" s="78"/>
    </row>
    <row r="369" spans="10:21" x14ac:dyDescent="0.25">
      <c r="J369" s="78"/>
      <c r="K369" s="78"/>
      <c r="L369" s="111"/>
      <c r="M369" s="78"/>
      <c r="N369" s="78"/>
      <c r="O369" s="78"/>
      <c r="P369" s="78"/>
      <c r="Q369" s="78"/>
      <c r="R369" s="78"/>
      <c r="S369" s="78"/>
      <c r="T369" s="78"/>
      <c r="U369" s="78"/>
    </row>
    <row r="370" spans="10:21" x14ac:dyDescent="0.25">
      <c r="J370" s="78"/>
      <c r="K370" s="78"/>
      <c r="L370" s="111"/>
      <c r="M370" s="78"/>
      <c r="N370" s="78"/>
      <c r="O370" s="78"/>
      <c r="P370" s="78"/>
      <c r="Q370" s="78"/>
      <c r="R370" s="78"/>
      <c r="S370" s="78"/>
      <c r="T370" s="78"/>
      <c r="U370" s="78"/>
    </row>
    <row r="371" spans="10:21" x14ac:dyDescent="0.25">
      <c r="J371" s="78"/>
      <c r="K371" s="78"/>
      <c r="L371" s="111"/>
      <c r="M371" s="78"/>
      <c r="N371" s="78"/>
      <c r="O371" s="78"/>
      <c r="P371" s="78"/>
      <c r="Q371" s="78"/>
      <c r="R371" s="78"/>
      <c r="S371" s="78"/>
      <c r="T371" s="78"/>
      <c r="U371" s="78"/>
    </row>
    <row r="372" spans="10:21" x14ac:dyDescent="0.25">
      <c r="J372" s="78"/>
      <c r="K372" s="78"/>
      <c r="L372" s="111"/>
      <c r="M372" s="78"/>
      <c r="N372" s="78"/>
      <c r="O372" s="78"/>
      <c r="P372" s="78"/>
      <c r="Q372" s="78"/>
      <c r="R372" s="78"/>
      <c r="S372" s="78"/>
      <c r="T372" s="78"/>
      <c r="U372" s="78"/>
    </row>
    <row r="373" spans="10:21" x14ac:dyDescent="0.25">
      <c r="J373" s="78"/>
      <c r="K373" s="78"/>
      <c r="L373" s="111"/>
      <c r="M373" s="78"/>
      <c r="N373" s="78"/>
      <c r="O373" s="78"/>
      <c r="P373" s="78"/>
      <c r="Q373" s="78"/>
      <c r="R373" s="78"/>
      <c r="S373" s="78"/>
      <c r="T373" s="78"/>
      <c r="U373" s="78"/>
    </row>
    <row r="374" spans="10:21" x14ac:dyDescent="0.25">
      <c r="J374" s="78"/>
      <c r="K374" s="78"/>
      <c r="L374" s="111"/>
      <c r="M374" s="78"/>
      <c r="N374" s="78"/>
      <c r="O374" s="78"/>
      <c r="P374" s="78"/>
      <c r="Q374" s="78"/>
      <c r="R374" s="78"/>
      <c r="S374" s="78"/>
      <c r="T374" s="78"/>
      <c r="U374" s="78"/>
    </row>
    <row r="375" spans="10:21" x14ac:dyDescent="0.25">
      <c r="J375" s="78"/>
      <c r="K375" s="78"/>
      <c r="L375" s="111"/>
      <c r="M375" s="78"/>
      <c r="N375" s="78"/>
      <c r="O375" s="78"/>
      <c r="P375" s="78"/>
      <c r="Q375" s="78"/>
      <c r="R375" s="78"/>
      <c r="S375" s="78"/>
      <c r="T375" s="78"/>
      <c r="U375" s="78"/>
    </row>
    <row r="376" spans="10:21" x14ac:dyDescent="0.25">
      <c r="J376" s="78"/>
      <c r="K376" s="78"/>
      <c r="L376" s="111"/>
      <c r="M376" s="78"/>
      <c r="N376" s="78"/>
      <c r="O376" s="78"/>
      <c r="P376" s="78"/>
      <c r="Q376" s="78"/>
      <c r="R376" s="78"/>
      <c r="S376" s="78"/>
      <c r="T376" s="78"/>
      <c r="U376" s="78"/>
    </row>
    <row r="377" spans="10:21" x14ac:dyDescent="0.25">
      <c r="J377" s="78"/>
      <c r="K377" s="78"/>
      <c r="L377" s="111"/>
      <c r="M377" s="78"/>
      <c r="N377" s="78"/>
      <c r="O377" s="78"/>
      <c r="P377" s="78"/>
      <c r="Q377" s="78"/>
      <c r="R377" s="78"/>
      <c r="S377" s="78"/>
      <c r="T377" s="78"/>
      <c r="U377" s="78"/>
    </row>
    <row r="378" spans="10:21" x14ac:dyDescent="0.25">
      <c r="J378" s="78"/>
      <c r="K378" s="78"/>
      <c r="L378" s="111"/>
      <c r="M378" s="78"/>
      <c r="N378" s="78"/>
      <c r="O378" s="78"/>
      <c r="P378" s="78"/>
      <c r="Q378" s="78"/>
      <c r="R378" s="78"/>
      <c r="S378" s="78"/>
      <c r="T378" s="78"/>
      <c r="U378" s="78"/>
    </row>
    <row r="379" spans="10:21" x14ac:dyDescent="0.25">
      <c r="J379" s="78"/>
      <c r="K379" s="78"/>
      <c r="L379" s="111"/>
      <c r="M379" s="78"/>
      <c r="N379" s="78"/>
      <c r="O379" s="78"/>
      <c r="P379" s="78"/>
      <c r="Q379" s="78"/>
      <c r="R379" s="78"/>
      <c r="S379" s="78"/>
      <c r="T379" s="78"/>
      <c r="U379" s="78"/>
    </row>
    <row r="380" spans="10:21" x14ac:dyDescent="0.25">
      <c r="J380" s="78"/>
      <c r="K380" s="78"/>
      <c r="L380" s="111"/>
      <c r="M380" s="78"/>
      <c r="N380" s="78"/>
      <c r="O380" s="78"/>
      <c r="P380" s="78"/>
      <c r="Q380" s="78"/>
      <c r="R380" s="78"/>
      <c r="S380" s="78"/>
      <c r="T380" s="78"/>
      <c r="U380" s="78"/>
    </row>
    <row r="381" spans="10:21" x14ac:dyDescent="0.25">
      <c r="J381" s="78"/>
      <c r="K381" s="78"/>
      <c r="L381" s="111"/>
      <c r="M381" s="78"/>
      <c r="N381" s="78"/>
      <c r="O381" s="78"/>
      <c r="P381" s="78"/>
      <c r="Q381" s="78"/>
      <c r="R381" s="78"/>
      <c r="S381" s="78"/>
      <c r="T381" s="78"/>
      <c r="U381" s="78"/>
    </row>
    <row r="382" spans="10:21" x14ac:dyDescent="0.25">
      <c r="J382" s="78"/>
      <c r="K382" s="78"/>
      <c r="L382" s="111"/>
      <c r="M382" s="78"/>
      <c r="N382" s="78"/>
      <c r="O382" s="78"/>
      <c r="P382" s="78"/>
      <c r="Q382" s="78"/>
      <c r="R382" s="78"/>
      <c r="S382" s="78"/>
      <c r="T382" s="78"/>
      <c r="U382" s="78"/>
    </row>
    <row r="383" spans="10:21" x14ac:dyDescent="0.25">
      <c r="J383" s="78"/>
      <c r="K383" s="78"/>
      <c r="L383" s="111"/>
      <c r="M383" s="78"/>
      <c r="N383" s="78"/>
      <c r="O383" s="78"/>
      <c r="P383" s="78"/>
      <c r="Q383" s="78"/>
      <c r="R383" s="78"/>
      <c r="S383" s="78"/>
      <c r="T383" s="78"/>
      <c r="U383" s="78"/>
    </row>
    <row r="384" spans="10:21" x14ac:dyDescent="0.25">
      <c r="J384" s="78"/>
      <c r="K384" s="78"/>
      <c r="L384" s="111"/>
      <c r="M384" s="78"/>
      <c r="N384" s="78"/>
      <c r="O384" s="78"/>
      <c r="P384" s="78"/>
      <c r="Q384" s="78"/>
      <c r="R384" s="78"/>
      <c r="S384" s="78"/>
      <c r="T384" s="78"/>
      <c r="U384" s="78"/>
    </row>
    <row r="385" spans="10:21" x14ac:dyDescent="0.25">
      <c r="J385" s="78"/>
      <c r="K385" s="78"/>
      <c r="L385" s="111"/>
      <c r="M385" s="78"/>
      <c r="N385" s="78"/>
      <c r="O385" s="78"/>
      <c r="P385" s="78"/>
      <c r="Q385" s="78"/>
      <c r="R385" s="78"/>
      <c r="S385" s="78"/>
      <c r="T385" s="78"/>
      <c r="U385" s="78"/>
    </row>
    <row r="386" spans="10:21" x14ac:dyDescent="0.25">
      <c r="J386" s="78"/>
      <c r="K386" s="78"/>
      <c r="L386" s="111"/>
      <c r="M386" s="78"/>
      <c r="N386" s="78"/>
      <c r="O386" s="78"/>
      <c r="P386" s="78"/>
      <c r="Q386" s="78"/>
      <c r="R386" s="78"/>
      <c r="S386" s="78"/>
      <c r="T386" s="78"/>
      <c r="U386" s="78"/>
    </row>
    <row r="387" spans="10:21" x14ac:dyDescent="0.25">
      <c r="J387" s="78"/>
      <c r="K387" s="78"/>
      <c r="L387" s="111"/>
      <c r="M387" s="78"/>
      <c r="N387" s="78"/>
      <c r="O387" s="78"/>
      <c r="P387" s="78"/>
      <c r="Q387" s="78"/>
      <c r="R387" s="78"/>
      <c r="S387" s="78"/>
      <c r="T387" s="78"/>
      <c r="U387" s="78"/>
    </row>
    <row r="388" spans="10:21" x14ac:dyDescent="0.25">
      <c r="J388" s="78"/>
      <c r="K388" s="78"/>
      <c r="L388" s="111"/>
      <c r="M388" s="78"/>
      <c r="N388" s="78"/>
      <c r="O388" s="78"/>
      <c r="P388" s="78"/>
      <c r="Q388" s="78"/>
      <c r="R388" s="78"/>
      <c r="S388" s="78"/>
      <c r="T388" s="78"/>
      <c r="U388" s="78"/>
    </row>
    <row r="389" spans="10:21" x14ac:dyDescent="0.25">
      <c r="J389" s="78"/>
      <c r="K389" s="78"/>
      <c r="L389" s="111"/>
      <c r="M389" s="78"/>
      <c r="N389" s="78"/>
      <c r="O389" s="78"/>
      <c r="P389" s="78"/>
      <c r="Q389" s="78"/>
      <c r="R389" s="78"/>
      <c r="S389" s="78"/>
      <c r="T389" s="78"/>
      <c r="U389" s="78"/>
    </row>
    <row r="390" spans="10:21" x14ac:dyDescent="0.25">
      <c r="J390" s="78"/>
      <c r="K390" s="78"/>
      <c r="L390" s="111"/>
      <c r="M390" s="78"/>
      <c r="N390" s="78"/>
      <c r="O390" s="78"/>
      <c r="P390" s="78"/>
      <c r="Q390" s="78"/>
      <c r="R390" s="78"/>
      <c r="S390" s="78"/>
      <c r="T390" s="78"/>
      <c r="U390" s="78"/>
    </row>
    <row r="391" spans="10:21" x14ac:dyDescent="0.25">
      <c r="J391" s="78"/>
      <c r="K391" s="78"/>
      <c r="L391" s="111"/>
      <c r="M391" s="78"/>
      <c r="N391" s="78"/>
      <c r="O391" s="78"/>
      <c r="P391" s="78"/>
      <c r="Q391" s="78"/>
      <c r="R391" s="78"/>
      <c r="S391" s="78"/>
      <c r="T391" s="78"/>
      <c r="U391" s="78"/>
    </row>
    <row r="392" spans="10:21" x14ac:dyDescent="0.25">
      <c r="J392" s="78"/>
      <c r="K392" s="78"/>
      <c r="L392" s="111"/>
      <c r="M392" s="78"/>
      <c r="N392" s="78"/>
      <c r="O392" s="78"/>
      <c r="P392" s="78"/>
      <c r="Q392" s="78"/>
      <c r="R392" s="78"/>
      <c r="S392" s="78"/>
      <c r="T392" s="78"/>
      <c r="U392" s="78"/>
    </row>
    <row r="393" spans="10:21" x14ac:dyDescent="0.25">
      <c r="J393" s="78"/>
      <c r="K393" s="78"/>
      <c r="L393" s="111"/>
      <c r="M393" s="78"/>
      <c r="N393" s="78"/>
      <c r="O393" s="78"/>
      <c r="P393" s="78"/>
      <c r="Q393" s="78"/>
      <c r="R393" s="78"/>
      <c r="S393" s="78"/>
      <c r="T393" s="78"/>
      <c r="U393" s="78"/>
    </row>
    <row r="394" spans="10:21" x14ac:dyDescent="0.25">
      <c r="J394" s="78"/>
      <c r="K394" s="78"/>
      <c r="L394" s="111"/>
      <c r="M394" s="78"/>
      <c r="N394" s="78"/>
      <c r="O394" s="78"/>
      <c r="P394" s="78"/>
      <c r="Q394" s="78"/>
      <c r="R394" s="78"/>
      <c r="S394" s="78"/>
      <c r="T394" s="78"/>
      <c r="U394" s="78"/>
    </row>
    <row r="395" spans="10:21" x14ac:dyDescent="0.25">
      <c r="J395" s="78"/>
      <c r="K395" s="78"/>
      <c r="L395" s="111"/>
      <c r="M395" s="78"/>
      <c r="N395" s="78"/>
      <c r="O395" s="78"/>
      <c r="P395" s="78"/>
      <c r="Q395" s="78"/>
      <c r="R395" s="78"/>
      <c r="S395" s="78"/>
      <c r="T395" s="78"/>
      <c r="U395" s="78"/>
    </row>
    <row r="396" spans="10:21" x14ac:dyDescent="0.25">
      <c r="J396" s="78"/>
      <c r="K396" s="78"/>
      <c r="L396" s="111"/>
      <c r="M396" s="78"/>
      <c r="N396" s="78"/>
      <c r="O396" s="78"/>
      <c r="P396" s="78"/>
      <c r="Q396" s="78"/>
      <c r="R396" s="78"/>
      <c r="S396" s="78"/>
      <c r="T396" s="78"/>
      <c r="U396" s="78"/>
    </row>
    <row r="397" spans="10:21" x14ac:dyDescent="0.25">
      <c r="J397" s="78"/>
      <c r="K397" s="78"/>
      <c r="L397" s="111"/>
      <c r="M397" s="78"/>
      <c r="N397" s="78"/>
      <c r="O397" s="78"/>
      <c r="P397" s="78"/>
      <c r="Q397" s="78"/>
      <c r="R397" s="78"/>
      <c r="S397" s="78"/>
      <c r="T397" s="78"/>
      <c r="U397" s="78"/>
    </row>
    <row r="398" spans="10:21" x14ac:dyDescent="0.25">
      <c r="J398" s="78"/>
      <c r="K398" s="78"/>
      <c r="L398" s="111"/>
      <c r="M398" s="78"/>
      <c r="N398" s="78"/>
      <c r="O398" s="78"/>
      <c r="P398" s="78"/>
      <c r="Q398" s="78"/>
      <c r="R398" s="78"/>
      <c r="S398" s="78"/>
      <c r="T398" s="78"/>
      <c r="U398" s="78"/>
    </row>
    <row r="399" spans="10:21" x14ac:dyDescent="0.25">
      <c r="J399" s="78"/>
      <c r="K399" s="78"/>
      <c r="L399" s="111"/>
      <c r="M399" s="78"/>
      <c r="N399" s="78"/>
      <c r="O399" s="78"/>
      <c r="P399" s="78"/>
      <c r="Q399" s="78"/>
      <c r="R399" s="78"/>
      <c r="S399" s="78"/>
      <c r="T399" s="78"/>
      <c r="U399" s="78"/>
    </row>
    <row r="400" spans="10:21" x14ac:dyDescent="0.25">
      <c r="J400" s="78"/>
      <c r="K400" s="78"/>
      <c r="L400" s="111"/>
      <c r="M400" s="78"/>
      <c r="N400" s="78"/>
      <c r="O400" s="78"/>
      <c r="P400" s="78"/>
      <c r="Q400" s="78"/>
      <c r="R400" s="78"/>
      <c r="S400" s="78"/>
      <c r="T400" s="78"/>
      <c r="U400" s="78"/>
    </row>
    <row r="401" spans="10:21" x14ac:dyDescent="0.25">
      <c r="J401" s="78"/>
      <c r="K401" s="78"/>
      <c r="L401" s="111"/>
      <c r="M401" s="78"/>
      <c r="N401" s="78"/>
      <c r="O401" s="78"/>
      <c r="P401" s="78"/>
      <c r="Q401" s="78"/>
      <c r="R401" s="78"/>
      <c r="S401" s="78"/>
      <c r="T401" s="78"/>
      <c r="U401" s="78"/>
    </row>
    <row r="402" spans="10:21" x14ac:dyDescent="0.25">
      <c r="J402" s="78"/>
      <c r="K402" s="78"/>
      <c r="L402" s="111"/>
      <c r="M402" s="78"/>
      <c r="N402" s="78"/>
      <c r="O402" s="78"/>
      <c r="P402" s="78"/>
      <c r="Q402" s="78"/>
      <c r="R402" s="78"/>
      <c r="S402" s="78"/>
      <c r="T402" s="78"/>
      <c r="U402" s="78"/>
    </row>
    <row r="403" spans="10:21" x14ac:dyDescent="0.25">
      <c r="J403" s="78"/>
      <c r="K403" s="78"/>
      <c r="L403" s="111"/>
      <c r="M403" s="78"/>
      <c r="N403" s="78"/>
      <c r="O403" s="78"/>
      <c r="P403" s="78"/>
      <c r="Q403" s="78"/>
      <c r="R403" s="78"/>
      <c r="S403" s="78"/>
      <c r="T403" s="78"/>
      <c r="U403" s="78"/>
    </row>
    <row r="404" spans="10:21" x14ac:dyDescent="0.25">
      <c r="J404" s="78"/>
      <c r="K404" s="78"/>
      <c r="L404" s="111"/>
      <c r="M404" s="78"/>
      <c r="N404" s="78"/>
      <c r="O404" s="78"/>
      <c r="P404" s="78"/>
      <c r="Q404" s="78"/>
      <c r="R404" s="78"/>
      <c r="S404" s="78"/>
      <c r="T404" s="78"/>
      <c r="U404" s="78"/>
    </row>
    <row r="405" spans="10:21" x14ac:dyDescent="0.25">
      <c r="J405" s="78"/>
      <c r="K405" s="78"/>
      <c r="L405" s="111"/>
      <c r="M405" s="78"/>
      <c r="N405" s="78"/>
      <c r="O405" s="78"/>
      <c r="P405" s="78"/>
      <c r="Q405" s="78"/>
      <c r="R405" s="78"/>
      <c r="S405" s="78"/>
      <c r="T405" s="78"/>
      <c r="U405" s="78"/>
    </row>
    <row r="406" spans="10:21" x14ac:dyDescent="0.25">
      <c r="J406" s="78"/>
      <c r="K406" s="78"/>
      <c r="L406" s="111"/>
      <c r="M406" s="78"/>
      <c r="N406" s="78"/>
      <c r="O406" s="78"/>
      <c r="P406" s="78"/>
      <c r="Q406" s="78"/>
      <c r="R406" s="78"/>
      <c r="S406" s="78"/>
      <c r="T406" s="78"/>
      <c r="U406" s="78"/>
    </row>
    <row r="407" spans="10:21" x14ac:dyDescent="0.25">
      <c r="J407" s="78"/>
      <c r="K407" s="78"/>
      <c r="L407" s="111"/>
      <c r="M407" s="78"/>
      <c r="N407" s="78"/>
      <c r="O407" s="78"/>
      <c r="P407" s="78"/>
      <c r="Q407" s="78"/>
      <c r="R407" s="78"/>
      <c r="S407" s="78"/>
      <c r="T407" s="78"/>
      <c r="U407" s="78"/>
    </row>
    <row r="408" spans="10:21" x14ac:dyDescent="0.25">
      <c r="J408" s="78"/>
      <c r="K408" s="78"/>
      <c r="L408" s="111"/>
      <c r="M408" s="78"/>
      <c r="N408" s="78"/>
      <c r="O408" s="78"/>
      <c r="P408" s="78"/>
      <c r="Q408" s="78"/>
      <c r="R408" s="78"/>
      <c r="S408" s="78"/>
      <c r="T408" s="78"/>
      <c r="U408" s="78"/>
    </row>
    <row r="409" spans="10:21" x14ac:dyDescent="0.25">
      <c r="J409" s="78"/>
      <c r="K409" s="78"/>
      <c r="L409" s="111"/>
      <c r="M409" s="78"/>
      <c r="N409" s="78"/>
      <c r="O409" s="78"/>
      <c r="P409" s="78"/>
      <c r="Q409" s="78"/>
      <c r="R409" s="78"/>
      <c r="S409" s="78"/>
      <c r="T409" s="78"/>
      <c r="U409" s="78"/>
    </row>
    <row r="410" spans="10:21" x14ac:dyDescent="0.25">
      <c r="J410" s="78"/>
      <c r="K410" s="78"/>
      <c r="L410" s="111"/>
      <c r="M410" s="78"/>
      <c r="N410" s="78"/>
      <c r="O410" s="78"/>
      <c r="P410" s="78"/>
      <c r="Q410" s="78"/>
      <c r="R410" s="78"/>
      <c r="S410" s="78"/>
      <c r="T410" s="78"/>
      <c r="U410" s="78"/>
    </row>
    <row r="411" spans="10:21" x14ac:dyDescent="0.25">
      <c r="J411" s="78"/>
      <c r="K411" s="78"/>
      <c r="L411" s="111"/>
      <c r="M411" s="78"/>
      <c r="N411" s="78"/>
      <c r="O411" s="78"/>
      <c r="P411" s="78"/>
      <c r="Q411" s="78"/>
      <c r="R411" s="78"/>
      <c r="S411" s="78"/>
      <c r="T411" s="78"/>
      <c r="U411" s="78"/>
    </row>
    <row r="412" spans="10:21" x14ac:dyDescent="0.25">
      <c r="J412" s="78"/>
      <c r="K412" s="78"/>
      <c r="L412" s="111"/>
      <c r="M412" s="78"/>
      <c r="N412" s="78"/>
      <c r="O412" s="78"/>
      <c r="P412" s="78"/>
      <c r="Q412" s="78"/>
      <c r="R412" s="78"/>
      <c r="S412" s="78"/>
      <c r="T412" s="78"/>
      <c r="U412" s="78"/>
    </row>
    <row r="413" spans="10:21" x14ac:dyDescent="0.25">
      <c r="J413" s="78"/>
      <c r="K413" s="78"/>
      <c r="L413" s="111"/>
      <c r="M413" s="78"/>
      <c r="N413" s="78"/>
      <c r="O413" s="78"/>
      <c r="P413" s="78"/>
      <c r="Q413" s="78"/>
      <c r="R413" s="78"/>
      <c r="S413" s="78"/>
      <c r="T413" s="78"/>
      <c r="U413" s="78"/>
    </row>
    <row r="414" spans="10:21" x14ac:dyDescent="0.25">
      <c r="J414" s="78"/>
      <c r="K414" s="78"/>
      <c r="L414" s="111"/>
      <c r="M414" s="78"/>
      <c r="N414" s="78"/>
      <c r="O414" s="78"/>
      <c r="P414" s="78"/>
      <c r="Q414" s="78"/>
      <c r="R414" s="78"/>
      <c r="S414" s="78"/>
      <c r="T414" s="78"/>
      <c r="U414" s="78"/>
    </row>
    <row r="415" spans="10:21" x14ac:dyDescent="0.25">
      <c r="J415" s="78"/>
      <c r="K415" s="78"/>
      <c r="L415" s="111"/>
      <c r="M415" s="78"/>
      <c r="N415" s="78"/>
      <c r="O415" s="78"/>
      <c r="P415" s="78"/>
      <c r="Q415" s="78"/>
      <c r="R415" s="78"/>
      <c r="S415" s="78"/>
      <c r="T415" s="78"/>
      <c r="U415" s="78"/>
    </row>
    <row r="416" spans="10:21" x14ac:dyDescent="0.25">
      <c r="J416" s="78"/>
      <c r="K416" s="78"/>
      <c r="L416" s="111"/>
      <c r="M416" s="78"/>
      <c r="N416" s="78"/>
      <c r="O416" s="78"/>
      <c r="P416" s="78"/>
      <c r="Q416" s="78"/>
      <c r="R416" s="78"/>
      <c r="S416" s="78"/>
      <c r="T416" s="78"/>
      <c r="U416" s="78"/>
    </row>
    <row r="417" spans="10:21" x14ac:dyDescent="0.25">
      <c r="J417" s="78"/>
      <c r="K417" s="78"/>
      <c r="L417" s="111"/>
      <c r="M417" s="78"/>
      <c r="N417" s="78"/>
      <c r="O417" s="78"/>
      <c r="P417" s="78"/>
      <c r="Q417" s="78"/>
      <c r="R417" s="78"/>
      <c r="S417" s="78"/>
      <c r="T417" s="78"/>
      <c r="U417" s="78"/>
    </row>
    <row r="418" spans="10:21" x14ac:dyDescent="0.25">
      <c r="J418" s="78"/>
      <c r="K418" s="78"/>
      <c r="L418" s="111"/>
      <c r="M418" s="78"/>
      <c r="N418" s="78"/>
      <c r="O418" s="78"/>
      <c r="P418" s="78"/>
      <c r="Q418" s="78"/>
      <c r="R418" s="78"/>
      <c r="S418" s="78"/>
      <c r="T418" s="78"/>
      <c r="U418" s="78"/>
    </row>
    <row r="419" spans="10:21" x14ac:dyDescent="0.25">
      <c r="J419" s="78"/>
      <c r="K419" s="78"/>
      <c r="L419" s="111"/>
      <c r="M419" s="78"/>
      <c r="N419" s="78"/>
      <c r="O419" s="78"/>
      <c r="P419" s="78"/>
      <c r="Q419" s="78"/>
      <c r="R419" s="78"/>
      <c r="S419" s="78"/>
      <c r="T419" s="78"/>
      <c r="U419" s="78"/>
    </row>
    <row r="420" spans="10:21" x14ac:dyDescent="0.25">
      <c r="J420" s="78"/>
      <c r="K420" s="78"/>
      <c r="L420" s="111"/>
      <c r="M420" s="78"/>
      <c r="N420" s="78"/>
      <c r="O420" s="78"/>
      <c r="P420" s="78"/>
      <c r="Q420" s="78"/>
      <c r="R420" s="78"/>
      <c r="S420" s="78"/>
      <c r="T420" s="78"/>
      <c r="U420" s="78"/>
    </row>
    <row r="421" spans="10:21" x14ac:dyDescent="0.25">
      <c r="J421" s="78"/>
      <c r="K421" s="78"/>
      <c r="L421" s="111"/>
      <c r="M421" s="78"/>
      <c r="N421" s="78"/>
      <c r="O421" s="78"/>
      <c r="P421" s="78"/>
      <c r="Q421" s="78"/>
      <c r="R421" s="78"/>
      <c r="S421" s="78"/>
      <c r="T421" s="78"/>
      <c r="U421" s="78"/>
    </row>
    <row r="422" spans="10:21" x14ac:dyDescent="0.25">
      <c r="J422" s="78"/>
      <c r="K422" s="78"/>
      <c r="L422" s="111"/>
      <c r="M422" s="78"/>
      <c r="N422" s="78"/>
      <c r="O422" s="78"/>
      <c r="P422" s="78"/>
      <c r="Q422" s="78"/>
      <c r="R422" s="78"/>
      <c r="S422" s="78"/>
      <c r="T422" s="78"/>
      <c r="U422" s="78"/>
    </row>
    <row r="423" spans="10:21" x14ac:dyDescent="0.25">
      <c r="J423" s="78"/>
      <c r="K423" s="78"/>
      <c r="L423" s="111"/>
      <c r="M423" s="78"/>
      <c r="N423" s="78"/>
      <c r="O423" s="78"/>
      <c r="P423" s="78"/>
      <c r="Q423" s="78"/>
      <c r="R423" s="78"/>
      <c r="S423" s="78"/>
      <c r="T423" s="78"/>
      <c r="U423" s="78"/>
    </row>
    <row r="424" spans="10:21" x14ac:dyDescent="0.25">
      <c r="J424" s="78"/>
      <c r="K424" s="78"/>
      <c r="L424" s="111"/>
      <c r="M424" s="78"/>
      <c r="N424" s="78"/>
      <c r="O424" s="78"/>
      <c r="P424" s="78"/>
      <c r="Q424" s="78"/>
      <c r="R424" s="78"/>
      <c r="S424" s="78"/>
      <c r="T424" s="78"/>
      <c r="U424" s="78"/>
    </row>
    <row r="425" spans="10:21" x14ac:dyDescent="0.25">
      <c r="J425" s="78"/>
      <c r="K425" s="78"/>
      <c r="L425" s="111"/>
      <c r="M425" s="78"/>
      <c r="N425" s="78"/>
      <c r="O425" s="78"/>
      <c r="P425" s="78"/>
      <c r="Q425" s="78"/>
      <c r="R425" s="78"/>
      <c r="S425" s="78"/>
      <c r="T425" s="78"/>
      <c r="U425" s="78"/>
    </row>
    <row r="426" spans="10:21" x14ac:dyDescent="0.25">
      <c r="J426" s="78"/>
      <c r="K426" s="78"/>
      <c r="L426" s="111"/>
      <c r="M426" s="78"/>
      <c r="N426" s="78"/>
      <c r="O426" s="78"/>
      <c r="P426" s="78"/>
      <c r="Q426" s="78"/>
      <c r="R426" s="78"/>
      <c r="S426" s="78"/>
      <c r="T426" s="78"/>
      <c r="U426" s="78"/>
    </row>
    <row r="427" spans="10:21" x14ac:dyDescent="0.25">
      <c r="J427" s="78"/>
      <c r="K427" s="78"/>
      <c r="L427" s="111"/>
      <c r="M427" s="78"/>
      <c r="N427" s="78"/>
      <c r="O427" s="78"/>
      <c r="P427" s="78"/>
      <c r="Q427" s="78"/>
      <c r="R427" s="78"/>
      <c r="S427" s="78"/>
      <c r="T427" s="78"/>
      <c r="U427" s="78"/>
    </row>
    <row r="428" spans="10:21" x14ac:dyDescent="0.25">
      <c r="J428" s="78"/>
      <c r="K428" s="78"/>
      <c r="L428" s="111"/>
      <c r="M428" s="78"/>
      <c r="N428" s="78"/>
      <c r="O428" s="78"/>
      <c r="P428" s="78"/>
      <c r="Q428" s="78"/>
      <c r="R428" s="78"/>
      <c r="S428" s="78"/>
      <c r="T428" s="78"/>
      <c r="U428" s="78"/>
    </row>
    <row r="429" spans="10:21" x14ac:dyDescent="0.25">
      <c r="J429" s="78"/>
      <c r="K429" s="78"/>
      <c r="L429" s="111"/>
      <c r="M429" s="78"/>
      <c r="N429" s="78"/>
      <c r="O429" s="78"/>
      <c r="P429" s="78"/>
      <c r="Q429" s="78"/>
      <c r="R429" s="78"/>
      <c r="S429" s="78"/>
      <c r="T429" s="78"/>
      <c r="U429" s="78"/>
    </row>
    <row r="430" spans="10:21" x14ac:dyDescent="0.25">
      <c r="J430" s="78"/>
      <c r="K430" s="78"/>
      <c r="L430" s="111"/>
      <c r="M430" s="78"/>
      <c r="N430" s="78"/>
      <c r="O430" s="78"/>
      <c r="P430" s="78"/>
      <c r="Q430" s="78"/>
      <c r="R430" s="78"/>
      <c r="S430" s="78"/>
      <c r="T430" s="78"/>
      <c r="U430" s="78"/>
    </row>
    <row r="431" spans="10:21" x14ac:dyDescent="0.25">
      <c r="J431" s="78"/>
      <c r="K431" s="78"/>
      <c r="L431" s="111"/>
      <c r="M431" s="78"/>
      <c r="N431" s="78"/>
      <c r="O431" s="78"/>
      <c r="P431" s="78"/>
      <c r="Q431" s="78"/>
      <c r="R431" s="78"/>
      <c r="S431" s="78"/>
      <c r="T431" s="78"/>
      <c r="U431" s="78"/>
    </row>
    <row r="432" spans="10:21" x14ac:dyDescent="0.25">
      <c r="J432" s="78"/>
      <c r="K432" s="78"/>
      <c r="L432" s="111"/>
      <c r="M432" s="78"/>
      <c r="N432" s="78"/>
      <c r="O432" s="78"/>
      <c r="P432" s="78"/>
      <c r="Q432" s="78"/>
      <c r="R432" s="78"/>
      <c r="S432" s="78"/>
      <c r="T432" s="78"/>
      <c r="U432" s="78"/>
    </row>
    <row r="433" spans="10:21" x14ac:dyDescent="0.25">
      <c r="J433" s="78"/>
      <c r="K433" s="78"/>
      <c r="L433" s="111"/>
      <c r="M433" s="78"/>
      <c r="N433" s="78"/>
      <c r="O433" s="78"/>
      <c r="P433" s="78"/>
      <c r="Q433" s="78"/>
      <c r="R433" s="78"/>
      <c r="S433" s="78"/>
      <c r="T433" s="78"/>
      <c r="U433" s="78"/>
    </row>
    <row r="434" spans="10:21" x14ac:dyDescent="0.25">
      <c r="J434" s="78"/>
      <c r="K434" s="78"/>
      <c r="L434" s="111"/>
      <c r="M434" s="78"/>
      <c r="N434" s="78"/>
      <c r="O434" s="78"/>
      <c r="P434" s="78"/>
      <c r="Q434" s="78"/>
      <c r="R434" s="78"/>
      <c r="S434" s="78"/>
      <c r="T434" s="78"/>
      <c r="U434" s="78"/>
    </row>
    <row r="435" spans="10:21" x14ac:dyDescent="0.25">
      <c r="J435" s="78"/>
      <c r="K435" s="78"/>
      <c r="L435" s="111"/>
      <c r="M435" s="78"/>
      <c r="N435" s="78"/>
      <c r="O435" s="78"/>
      <c r="P435" s="78"/>
      <c r="Q435" s="78"/>
      <c r="R435" s="78"/>
      <c r="S435" s="78"/>
      <c r="T435" s="78"/>
      <c r="U435" s="78"/>
    </row>
    <row r="436" spans="10:21" x14ac:dyDescent="0.25">
      <c r="J436" s="78"/>
      <c r="K436" s="78"/>
      <c r="L436" s="111"/>
      <c r="M436" s="78"/>
      <c r="N436" s="78"/>
      <c r="O436" s="78"/>
      <c r="P436" s="78"/>
      <c r="Q436" s="78"/>
      <c r="R436" s="78"/>
      <c r="S436" s="78"/>
      <c r="T436" s="78"/>
      <c r="U436" s="78"/>
    </row>
    <row r="437" spans="10:21" x14ac:dyDescent="0.25">
      <c r="J437" s="78"/>
      <c r="K437" s="78"/>
      <c r="L437" s="111"/>
      <c r="M437" s="78"/>
      <c r="N437" s="78"/>
      <c r="O437" s="78"/>
      <c r="P437" s="78"/>
      <c r="Q437" s="78"/>
      <c r="R437" s="78"/>
      <c r="S437" s="78"/>
      <c r="T437" s="78"/>
      <c r="U437" s="78"/>
    </row>
    <row r="438" spans="10:21" x14ac:dyDescent="0.25">
      <c r="J438" s="78"/>
      <c r="K438" s="78"/>
      <c r="L438" s="111"/>
      <c r="M438" s="78"/>
      <c r="N438" s="78"/>
      <c r="O438" s="78"/>
      <c r="P438" s="78"/>
      <c r="Q438" s="78"/>
      <c r="R438" s="78"/>
      <c r="S438" s="78"/>
      <c r="T438" s="78"/>
      <c r="U438" s="78"/>
    </row>
    <row r="439" spans="10:21" x14ac:dyDescent="0.25">
      <c r="J439" s="78"/>
      <c r="K439" s="78"/>
      <c r="L439" s="111"/>
      <c r="M439" s="78"/>
      <c r="N439" s="78"/>
      <c r="O439" s="78"/>
      <c r="P439" s="78"/>
      <c r="Q439" s="78"/>
      <c r="R439" s="78"/>
      <c r="S439" s="78"/>
      <c r="T439" s="78"/>
      <c r="U439" s="78"/>
    </row>
    <row r="440" spans="10:21" x14ac:dyDescent="0.25">
      <c r="J440" s="78"/>
      <c r="K440" s="78"/>
      <c r="L440" s="111"/>
      <c r="M440" s="78"/>
      <c r="N440" s="78"/>
      <c r="O440" s="78"/>
      <c r="P440" s="78"/>
      <c r="Q440" s="78"/>
      <c r="R440" s="78"/>
      <c r="S440" s="78"/>
      <c r="T440" s="78"/>
      <c r="U440" s="78"/>
    </row>
    <row r="441" spans="10:21" x14ac:dyDescent="0.25">
      <c r="J441" s="78"/>
      <c r="K441" s="78"/>
      <c r="L441" s="111"/>
      <c r="M441" s="78"/>
      <c r="N441" s="78"/>
      <c r="O441" s="78"/>
      <c r="P441" s="78"/>
      <c r="Q441" s="78"/>
      <c r="R441" s="78"/>
      <c r="S441" s="78"/>
      <c r="T441" s="78"/>
      <c r="U441" s="78"/>
    </row>
    <row r="442" spans="10:21" x14ac:dyDescent="0.25">
      <c r="J442" s="78"/>
      <c r="K442" s="78"/>
      <c r="L442" s="111"/>
      <c r="M442" s="78"/>
      <c r="N442" s="78"/>
      <c r="O442" s="78"/>
      <c r="P442" s="78"/>
      <c r="Q442" s="78"/>
      <c r="R442" s="78"/>
      <c r="S442" s="78"/>
      <c r="T442" s="78"/>
      <c r="U442" s="78"/>
    </row>
    <row r="443" spans="10:21" x14ac:dyDescent="0.25">
      <c r="J443" s="78"/>
      <c r="K443" s="78"/>
      <c r="L443" s="111"/>
      <c r="M443" s="78"/>
      <c r="N443" s="78"/>
      <c r="O443" s="78"/>
      <c r="P443" s="78"/>
      <c r="Q443" s="78"/>
      <c r="R443" s="78"/>
      <c r="S443" s="78"/>
      <c r="T443" s="78"/>
      <c r="U443" s="78"/>
    </row>
    <row r="444" spans="10:21" x14ac:dyDescent="0.25">
      <c r="J444" s="78"/>
      <c r="K444" s="78"/>
      <c r="L444" s="111"/>
      <c r="M444" s="78"/>
      <c r="N444" s="78"/>
      <c r="O444" s="78"/>
      <c r="P444" s="78"/>
      <c r="Q444" s="78"/>
      <c r="R444" s="78"/>
      <c r="S444" s="78"/>
      <c r="T444" s="78"/>
      <c r="U444" s="78"/>
    </row>
    <row r="445" spans="10:21" x14ac:dyDescent="0.25">
      <c r="J445" s="78"/>
      <c r="K445" s="78"/>
      <c r="L445" s="111"/>
      <c r="M445" s="78"/>
      <c r="N445" s="78"/>
      <c r="O445" s="78"/>
      <c r="P445" s="78"/>
      <c r="Q445" s="78"/>
      <c r="R445" s="78"/>
      <c r="S445" s="78"/>
      <c r="T445" s="78"/>
      <c r="U445" s="78"/>
    </row>
    <row r="446" spans="10:21" x14ac:dyDescent="0.25">
      <c r="J446" s="78"/>
      <c r="K446" s="78"/>
      <c r="L446" s="111"/>
      <c r="M446" s="78"/>
      <c r="N446" s="78"/>
      <c r="O446" s="78"/>
      <c r="P446" s="78"/>
      <c r="Q446" s="78"/>
      <c r="R446" s="78"/>
      <c r="S446" s="78"/>
      <c r="T446" s="78"/>
      <c r="U446" s="78"/>
    </row>
    <row r="447" spans="10:21" x14ac:dyDescent="0.25">
      <c r="J447" s="78"/>
      <c r="K447" s="78"/>
      <c r="L447" s="111"/>
      <c r="M447" s="78"/>
      <c r="N447" s="78"/>
      <c r="O447" s="78"/>
      <c r="P447" s="78"/>
      <c r="Q447" s="78"/>
      <c r="R447" s="78"/>
      <c r="S447" s="78"/>
      <c r="T447" s="78"/>
      <c r="U447" s="78"/>
    </row>
    <row r="448" spans="10:21" x14ac:dyDescent="0.25">
      <c r="J448" s="78"/>
      <c r="K448" s="78"/>
      <c r="L448" s="111"/>
      <c r="M448" s="78"/>
      <c r="N448" s="78"/>
      <c r="O448" s="78"/>
      <c r="P448" s="78"/>
      <c r="Q448" s="78"/>
      <c r="R448" s="78"/>
      <c r="S448" s="78"/>
      <c r="T448" s="78"/>
      <c r="U448" s="78"/>
    </row>
    <row r="449" spans="10:21" x14ac:dyDescent="0.25">
      <c r="J449" s="78"/>
      <c r="K449" s="78"/>
      <c r="L449" s="111"/>
      <c r="M449" s="78"/>
      <c r="N449" s="78"/>
      <c r="O449" s="78"/>
      <c r="P449" s="78"/>
      <c r="Q449" s="78"/>
      <c r="R449" s="78"/>
      <c r="S449" s="78"/>
      <c r="T449" s="78"/>
      <c r="U449" s="78"/>
    </row>
    <row r="450" spans="10:21" x14ac:dyDescent="0.25">
      <c r="J450" s="78"/>
      <c r="K450" s="78"/>
      <c r="L450" s="111"/>
      <c r="M450" s="78"/>
      <c r="N450" s="78"/>
      <c r="O450" s="78"/>
      <c r="P450" s="78"/>
      <c r="Q450" s="78"/>
      <c r="R450" s="78"/>
      <c r="S450" s="78"/>
      <c r="T450" s="78"/>
      <c r="U450" s="78"/>
    </row>
    <row r="451" spans="10:21" x14ac:dyDescent="0.25">
      <c r="J451" s="78"/>
      <c r="K451" s="78"/>
      <c r="L451" s="111"/>
      <c r="M451" s="78"/>
      <c r="N451" s="78"/>
      <c r="O451" s="78"/>
      <c r="P451" s="78"/>
      <c r="Q451" s="78"/>
      <c r="R451" s="78"/>
      <c r="S451" s="78"/>
      <c r="T451" s="78"/>
      <c r="U451" s="78"/>
    </row>
    <row r="452" spans="10:21" x14ac:dyDescent="0.25">
      <c r="J452" s="78"/>
      <c r="K452" s="78"/>
      <c r="L452" s="111"/>
      <c r="M452" s="78"/>
      <c r="N452" s="78"/>
      <c r="O452" s="78"/>
      <c r="P452" s="78"/>
      <c r="Q452" s="78"/>
      <c r="R452" s="78"/>
      <c r="S452" s="78"/>
      <c r="T452" s="78"/>
      <c r="U452" s="78"/>
    </row>
    <row r="453" spans="10:21" x14ac:dyDescent="0.25">
      <c r="J453" s="78"/>
      <c r="K453" s="78"/>
      <c r="L453" s="111"/>
      <c r="M453" s="78"/>
      <c r="N453" s="78"/>
      <c r="O453" s="78"/>
      <c r="P453" s="78"/>
      <c r="Q453" s="78"/>
      <c r="R453" s="78"/>
      <c r="S453" s="78"/>
      <c r="T453" s="78"/>
      <c r="U453" s="78"/>
    </row>
    <row r="454" spans="10:21" x14ac:dyDescent="0.25">
      <c r="J454" s="78"/>
      <c r="K454" s="78"/>
      <c r="L454" s="111"/>
      <c r="M454" s="78"/>
      <c r="N454" s="78"/>
      <c r="O454" s="78"/>
      <c r="P454" s="78"/>
      <c r="Q454" s="78"/>
      <c r="R454" s="78"/>
      <c r="S454" s="78"/>
      <c r="T454" s="78"/>
      <c r="U454" s="78"/>
    </row>
    <row r="455" spans="10:21" x14ac:dyDescent="0.25">
      <c r="J455" s="78"/>
      <c r="K455" s="78"/>
      <c r="L455" s="111"/>
      <c r="M455" s="78"/>
      <c r="N455" s="78"/>
      <c r="O455" s="78"/>
      <c r="P455" s="78"/>
      <c r="Q455" s="78"/>
      <c r="R455" s="78"/>
      <c r="S455" s="78"/>
      <c r="T455" s="78"/>
      <c r="U455" s="78"/>
    </row>
    <row r="456" spans="10:21" x14ac:dyDescent="0.25">
      <c r="J456" s="78"/>
      <c r="K456" s="78"/>
      <c r="L456" s="111"/>
      <c r="M456" s="78"/>
      <c r="N456" s="78"/>
      <c r="O456" s="78"/>
      <c r="P456" s="78"/>
      <c r="Q456" s="78"/>
      <c r="R456" s="78"/>
      <c r="S456" s="78"/>
      <c r="T456" s="78"/>
      <c r="U456" s="78"/>
    </row>
    <row r="457" spans="10:21" x14ac:dyDescent="0.25">
      <c r="J457" s="78"/>
      <c r="K457" s="78"/>
      <c r="L457" s="111"/>
      <c r="M457" s="78"/>
      <c r="N457" s="78"/>
      <c r="O457" s="78"/>
      <c r="P457" s="78"/>
      <c r="Q457" s="78"/>
      <c r="R457" s="78"/>
      <c r="S457" s="78"/>
      <c r="T457" s="78"/>
      <c r="U457" s="78"/>
    </row>
    <row r="458" spans="10:21" x14ac:dyDescent="0.25">
      <c r="J458" s="78"/>
      <c r="K458" s="78"/>
      <c r="L458" s="111"/>
      <c r="M458" s="78"/>
      <c r="N458" s="78"/>
      <c r="O458" s="78"/>
      <c r="P458" s="78"/>
      <c r="Q458" s="78"/>
      <c r="R458" s="78"/>
      <c r="S458" s="78"/>
      <c r="T458" s="78"/>
      <c r="U458" s="78"/>
    </row>
    <row r="459" spans="10:21" x14ac:dyDescent="0.25">
      <c r="J459" s="78"/>
      <c r="K459" s="78"/>
      <c r="L459" s="111"/>
      <c r="M459" s="78"/>
      <c r="N459" s="78"/>
      <c r="O459" s="78"/>
      <c r="P459" s="78"/>
      <c r="Q459" s="78"/>
      <c r="R459" s="78"/>
      <c r="S459" s="78"/>
      <c r="T459" s="78"/>
      <c r="U459" s="78"/>
    </row>
    <row r="460" spans="10:21" x14ac:dyDescent="0.25">
      <c r="J460" s="78"/>
      <c r="K460" s="78"/>
      <c r="L460" s="111"/>
      <c r="M460" s="78"/>
      <c r="N460" s="78"/>
      <c r="O460" s="78"/>
      <c r="P460" s="78"/>
      <c r="Q460" s="78"/>
      <c r="R460" s="78"/>
      <c r="S460" s="78"/>
      <c r="T460" s="78"/>
      <c r="U460" s="78"/>
    </row>
    <row r="461" spans="10:21" x14ac:dyDescent="0.25">
      <c r="J461" s="78"/>
      <c r="K461" s="78"/>
      <c r="L461" s="111"/>
      <c r="M461" s="78"/>
      <c r="N461" s="78"/>
      <c r="O461" s="78"/>
      <c r="P461" s="78"/>
      <c r="Q461" s="78"/>
      <c r="R461" s="78"/>
      <c r="S461" s="78"/>
      <c r="T461" s="78"/>
      <c r="U461" s="78"/>
    </row>
    <row r="462" spans="10:21" x14ac:dyDescent="0.25">
      <c r="J462" s="78"/>
      <c r="K462" s="78"/>
      <c r="L462" s="111"/>
      <c r="M462" s="78"/>
      <c r="N462" s="78"/>
      <c r="O462" s="78"/>
      <c r="P462" s="78"/>
      <c r="Q462" s="78"/>
      <c r="R462" s="78"/>
      <c r="S462" s="78"/>
      <c r="T462" s="78"/>
      <c r="U462" s="78"/>
    </row>
    <row r="463" spans="10:21" x14ac:dyDescent="0.25">
      <c r="J463" s="78"/>
      <c r="K463" s="78"/>
      <c r="L463" s="111"/>
      <c r="M463" s="78"/>
      <c r="N463" s="78"/>
      <c r="O463" s="78"/>
      <c r="P463" s="78"/>
      <c r="Q463" s="78"/>
      <c r="R463" s="78"/>
      <c r="S463" s="78"/>
      <c r="T463" s="78"/>
      <c r="U463" s="78"/>
    </row>
    <row r="464" spans="10:21" x14ac:dyDescent="0.25">
      <c r="J464" s="78"/>
      <c r="K464" s="78"/>
      <c r="L464" s="111"/>
      <c r="M464" s="78"/>
      <c r="N464" s="78"/>
      <c r="O464" s="78"/>
      <c r="P464" s="78"/>
      <c r="Q464" s="78"/>
      <c r="R464" s="78"/>
      <c r="S464" s="78"/>
      <c r="T464" s="78"/>
      <c r="U464" s="78"/>
    </row>
    <row r="465" spans="10:21" x14ac:dyDescent="0.25">
      <c r="J465" s="78"/>
      <c r="K465" s="78"/>
      <c r="L465" s="111"/>
      <c r="M465" s="78"/>
      <c r="N465" s="78"/>
      <c r="O465" s="78"/>
      <c r="P465" s="78"/>
      <c r="Q465" s="78"/>
      <c r="R465" s="78"/>
      <c r="S465" s="78"/>
      <c r="T465" s="78"/>
      <c r="U465" s="78"/>
    </row>
    <row r="466" spans="10:21" x14ac:dyDescent="0.25">
      <c r="J466" s="78"/>
      <c r="K466" s="78"/>
      <c r="L466" s="111"/>
      <c r="M466" s="78"/>
      <c r="N466" s="78"/>
      <c r="O466" s="78"/>
      <c r="P466" s="78"/>
      <c r="Q466" s="78"/>
      <c r="R466" s="78"/>
      <c r="S466" s="78"/>
      <c r="T466" s="78"/>
      <c r="U466" s="78"/>
    </row>
    <row r="467" spans="10:21" x14ac:dyDescent="0.25">
      <c r="J467" s="78"/>
      <c r="K467" s="78"/>
      <c r="L467" s="111"/>
      <c r="M467" s="78"/>
      <c r="N467" s="78"/>
      <c r="O467" s="78"/>
      <c r="P467" s="78"/>
      <c r="Q467" s="78"/>
      <c r="R467" s="78"/>
      <c r="S467" s="78"/>
      <c r="T467" s="78"/>
      <c r="U467" s="78"/>
    </row>
    <row r="468" spans="10:21" x14ac:dyDescent="0.25">
      <c r="J468" s="78"/>
      <c r="K468" s="78"/>
      <c r="L468" s="111"/>
      <c r="M468" s="78"/>
      <c r="N468" s="78"/>
      <c r="O468" s="78"/>
      <c r="P468" s="78"/>
      <c r="Q468" s="78"/>
      <c r="R468" s="78"/>
      <c r="S468" s="78"/>
      <c r="T468" s="78"/>
      <c r="U468" s="78"/>
    </row>
    <row r="469" spans="10:21" x14ac:dyDescent="0.25">
      <c r="J469" s="78"/>
      <c r="K469" s="78"/>
      <c r="L469" s="111"/>
      <c r="M469" s="78"/>
      <c r="N469" s="78"/>
      <c r="O469" s="78"/>
      <c r="P469" s="78"/>
      <c r="Q469" s="78"/>
      <c r="R469" s="78"/>
      <c r="S469" s="78"/>
      <c r="T469" s="78"/>
      <c r="U469" s="78"/>
    </row>
    <row r="470" spans="10:21" x14ac:dyDescent="0.25">
      <c r="J470" s="78"/>
      <c r="K470" s="78"/>
      <c r="L470" s="111"/>
      <c r="M470" s="78"/>
      <c r="N470" s="78"/>
      <c r="O470" s="78"/>
      <c r="P470" s="78"/>
      <c r="Q470" s="78"/>
      <c r="R470" s="78"/>
      <c r="S470" s="78"/>
      <c r="T470" s="78"/>
      <c r="U470" s="78"/>
    </row>
    <row r="471" spans="10:21" x14ac:dyDescent="0.25">
      <c r="J471" s="78"/>
      <c r="K471" s="78"/>
      <c r="L471" s="111"/>
      <c r="M471" s="78"/>
      <c r="N471" s="78"/>
      <c r="O471" s="78"/>
      <c r="P471" s="78"/>
      <c r="Q471" s="78"/>
      <c r="R471" s="78"/>
      <c r="S471" s="78"/>
      <c r="T471" s="78"/>
      <c r="U471" s="78"/>
    </row>
    <row r="472" spans="10:21" x14ac:dyDescent="0.25">
      <c r="J472" s="78"/>
      <c r="K472" s="78"/>
      <c r="L472" s="111"/>
      <c r="M472" s="78"/>
      <c r="N472" s="78"/>
      <c r="O472" s="78"/>
      <c r="P472" s="78"/>
      <c r="Q472" s="78"/>
      <c r="R472" s="78"/>
      <c r="S472" s="78"/>
      <c r="T472" s="78"/>
      <c r="U472" s="78"/>
    </row>
    <row r="473" spans="10:21" x14ac:dyDescent="0.25">
      <c r="J473" s="78"/>
      <c r="K473" s="78"/>
      <c r="L473" s="111"/>
      <c r="M473" s="78"/>
      <c r="N473" s="78"/>
      <c r="O473" s="78"/>
      <c r="P473" s="78"/>
      <c r="Q473" s="78"/>
      <c r="R473" s="78"/>
      <c r="S473" s="78"/>
      <c r="T473" s="78"/>
      <c r="U473" s="78"/>
    </row>
    <row r="474" spans="10:21" x14ac:dyDescent="0.25">
      <c r="J474" s="78"/>
      <c r="K474" s="78"/>
      <c r="L474" s="111"/>
      <c r="M474" s="78"/>
      <c r="N474" s="78"/>
      <c r="O474" s="78"/>
      <c r="P474" s="78"/>
      <c r="Q474" s="78"/>
      <c r="R474" s="78"/>
      <c r="S474" s="78"/>
      <c r="T474" s="78"/>
      <c r="U474" s="78"/>
    </row>
    <row r="475" spans="10:21" x14ac:dyDescent="0.25">
      <c r="J475" s="78"/>
      <c r="K475" s="78"/>
      <c r="L475" s="111"/>
      <c r="M475" s="78"/>
      <c r="N475" s="78"/>
      <c r="O475" s="78"/>
      <c r="P475" s="78"/>
      <c r="Q475" s="78"/>
      <c r="R475" s="78"/>
      <c r="S475" s="78"/>
      <c r="T475" s="78"/>
      <c r="U475" s="78"/>
    </row>
    <row r="476" spans="10:21" x14ac:dyDescent="0.25">
      <c r="J476" s="78"/>
      <c r="K476" s="78"/>
      <c r="L476" s="111"/>
      <c r="M476" s="78"/>
      <c r="N476" s="78"/>
      <c r="O476" s="78"/>
      <c r="P476" s="78"/>
      <c r="Q476" s="78"/>
      <c r="R476" s="78"/>
      <c r="S476" s="78"/>
      <c r="T476" s="78"/>
      <c r="U476" s="78"/>
    </row>
    <row r="477" spans="10:21" x14ac:dyDescent="0.25">
      <c r="J477" s="78"/>
      <c r="K477" s="78"/>
      <c r="L477" s="111"/>
      <c r="M477" s="78"/>
      <c r="N477" s="78"/>
      <c r="O477" s="78"/>
      <c r="P477" s="78"/>
      <c r="Q477" s="78"/>
      <c r="R477" s="78"/>
      <c r="S477" s="78"/>
      <c r="T477" s="78"/>
      <c r="U477" s="78"/>
    </row>
    <row r="478" spans="10:21" x14ac:dyDescent="0.25">
      <c r="J478" s="78"/>
      <c r="K478" s="78"/>
      <c r="L478" s="111"/>
      <c r="M478" s="78"/>
      <c r="N478" s="78"/>
      <c r="O478" s="78"/>
      <c r="P478" s="78"/>
      <c r="Q478" s="78"/>
      <c r="R478" s="78"/>
      <c r="S478" s="78"/>
      <c r="T478" s="78"/>
      <c r="U478" s="78"/>
    </row>
    <row r="479" spans="10:21" x14ac:dyDescent="0.25">
      <c r="J479" s="78"/>
      <c r="K479" s="78"/>
      <c r="L479" s="111"/>
      <c r="M479" s="78"/>
      <c r="N479" s="78"/>
      <c r="O479" s="78"/>
      <c r="P479" s="78"/>
      <c r="Q479" s="78"/>
      <c r="R479" s="78"/>
      <c r="S479" s="78"/>
      <c r="T479" s="78"/>
      <c r="U479" s="78"/>
    </row>
    <row r="480" spans="10:21" x14ac:dyDescent="0.25">
      <c r="J480" s="78"/>
      <c r="K480" s="78"/>
      <c r="L480" s="111"/>
      <c r="M480" s="78"/>
      <c r="N480" s="78"/>
      <c r="O480" s="78"/>
      <c r="P480" s="78"/>
      <c r="Q480" s="78"/>
      <c r="R480" s="78"/>
      <c r="S480" s="78"/>
      <c r="T480" s="78"/>
      <c r="U480" s="78"/>
    </row>
    <row r="481" spans="10:21" x14ac:dyDescent="0.25">
      <c r="J481" s="78"/>
      <c r="K481" s="78"/>
      <c r="L481" s="111"/>
      <c r="M481" s="78"/>
      <c r="N481" s="78"/>
      <c r="O481" s="78"/>
      <c r="P481" s="78"/>
      <c r="Q481" s="78"/>
      <c r="R481" s="78"/>
      <c r="S481" s="78"/>
      <c r="T481" s="78"/>
      <c r="U481" s="78"/>
    </row>
    <row r="482" spans="10:21" x14ac:dyDescent="0.25">
      <c r="J482" s="78"/>
      <c r="K482" s="78"/>
      <c r="L482" s="111"/>
      <c r="M482" s="78"/>
      <c r="N482" s="78"/>
      <c r="O482" s="78"/>
      <c r="P482" s="78"/>
      <c r="Q482" s="78"/>
      <c r="R482" s="78"/>
      <c r="S482" s="78"/>
      <c r="T482" s="78"/>
      <c r="U482" s="78"/>
    </row>
    <row r="483" spans="10:21" x14ac:dyDescent="0.25">
      <c r="J483" s="78"/>
      <c r="K483" s="78"/>
      <c r="L483" s="111"/>
      <c r="M483" s="78"/>
      <c r="N483" s="78"/>
      <c r="O483" s="78"/>
      <c r="P483" s="78"/>
      <c r="Q483" s="78"/>
      <c r="R483" s="78"/>
      <c r="S483" s="78"/>
      <c r="T483" s="78"/>
      <c r="U483" s="78"/>
    </row>
    <row r="484" spans="10:21" x14ac:dyDescent="0.25">
      <c r="J484" s="78"/>
      <c r="K484" s="78"/>
      <c r="L484" s="111"/>
      <c r="M484" s="78"/>
      <c r="N484" s="78"/>
      <c r="O484" s="78"/>
      <c r="P484" s="78"/>
      <c r="Q484" s="78"/>
      <c r="R484" s="78"/>
      <c r="S484" s="78"/>
      <c r="T484" s="78"/>
      <c r="U484" s="78"/>
    </row>
    <row r="485" spans="10:21" x14ac:dyDescent="0.25">
      <c r="J485" s="78"/>
      <c r="K485" s="78"/>
      <c r="L485" s="111"/>
      <c r="M485" s="78"/>
      <c r="N485" s="78"/>
      <c r="O485" s="78"/>
      <c r="P485" s="78"/>
      <c r="Q485" s="78"/>
      <c r="R485" s="78"/>
      <c r="S485" s="78"/>
      <c r="T485" s="78"/>
      <c r="U485" s="78"/>
    </row>
    <row r="486" spans="10:21" x14ac:dyDescent="0.25">
      <c r="J486" s="78"/>
      <c r="K486" s="78"/>
      <c r="L486" s="111"/>
      <c r="M486" s="78"/>
      <c r="N486" s="78"/>
      <c r="O486" s="78"/>
      <c r="P486" s="78"/>
      <c r="Q486" s="78"/>
      <c r="R486" s="78"/>
      <c r="S486" s="78"/>
      <c r="T486" s="78"/>
      <c r="U486" s="78"/>
    </row>
    <row r="487" spans="10:21" x14ac:dyDescent="0.25">
      <c r="J487" s="78"/>
      <c r="K487" s="78"/>
      <c r="L487" s="111"/>
      <c r="M487" s="78"/>
      <c r="N487" s="78"/>
      <c r="O487" s="78"/>
      <c r="P487" s="78"/>
      <c r="Q487" s="78"/>
      <c r="R487" s="78"/>
      <c r="S487" s="78"/>
      <c r="T487" s="78"/>
      <c r="U487" s="78"/>
    </row>
    <row r="488" spans="10:21" x14ac:dyDescent="0.25">
      <c r="J488" s="78"/>
      <c r="K488" s="78"/>
      <c r="L488" s="111"/>
      <c r="M488" s="78"/>
      <c r="N488" s="78"/>
      <c r="O488" s="78"/>
      <c r="P488" s="78"/>
      <c r="Q488" s="78"/>
      <c r="R488" s="78"/>
      <c r="S488" s="78"/>
      <c r="T488" s="78"/>
      <c r="U488" s="78"/>
    </row>
    <row r="489" spans="10:21" x14ac:dyDescent="0.25">
      <c r="J489" s="78"/>
      <c r="K489" s="78"/>
      <c r="L489" s="111"/>
      <c r="M489" s="78"/>
      <c r="N489" s="78"/>
      <c r="O489" s="78"/>
      <c r="P489" s="78"/>
      <c r="Q489" s="78"/>
      <c r="R489" s="78"/>
      <c r="S489" s="78"/>
      <c r="T489" s="78"/>
      <c r="U489" s="78"/>
    </row>
    <row r="490" spans="10:21" x14ac:dyDescent="0.25">
      <c r="J490" s="78"/>
      <c r="K490" s="78"/>
      <c r="L490" s="111"/>
      <c r="M490" s="78"/>
      <c r="N490" s="78"/>
      <c r="O490" s="78"/>
      <c r="P490" s="78"/>
      <c r="Q490" s="78"/>
      <c r="R490" s="78"/>
      <c r="S490" s="78"/>
      <c r="T490" s="78"/>
      <c r="U490" s="78"/>
    </row>
    <row r="491" spans="10:21" x14ac:dyDescent="0.25">
      <c r="J491" s="78"/>
      <c r="K491" s="78"/>
      <c r="L491" s="111"/>
      <c r="M491" s="78"/>
      <c r="N491" s="78"/>
      <c r="O491" s="78"/>
      <c r="P491" s="78"/>
      <c r="Q491" s="78"/>
      <c r="R491" s="78"/>
      <c r="S491" s="78"/>
      <c r="T491" s="78"/>
      <c r="U491" s="78"/>
    </row>
    <row r="492" spans="10:21" x14ac:dyDescent="0.25">
      <c r="J492" s="78"/>
      <c r="K492" s="78"/>
      <c r="L492" s="111"/>
      <c r="M492" s="78"/>
      <c r="N492" s="78"/>
      <c r="O492" s="78"/>
      <c r="P492" s="78"/>
      <c r="Q492" s="78"/>
      <c r="R492" s="78"/>
      <c r="S492" s="78"/>
      <c r="T492" s="78"/>
      <c r="U492" s="78"/>
    </row>
    <row r="493" spans="10:21" x14ac:dyDescent="0.25">
      <c r="J493" s="78"/>
      <c r="K493" s="78"/>
      <c r="L493" s="111"/>
      <c r="M493" s="78"/>
      <c r="N493" s="78"/>
      <c r="O493" s="78"/>
      <c r="P493" s="78"/>
      <c r="Q493" s="78"/>
      <c r="R493" s="78"/>
      <c r="S493" s="78"/>
      <c r="T493" s="78"/>
      <c r="U493" s="78"/>
    </row>
    <row r="494" spans="10:21" x14ac:dyDescent="0.25">
      <c r="J494" s="78"/>
      <c r="K494" s="78"/>
      <c r="L494" s="111"/>
      <c r="M494" s="78"/>
      <c r="N494" s="78"/>
      <c r="O494" s="78"/>
      <c r="P494" s="78"/>
      <c r="Q494" s="78"/>
      <c r="R494" s="78"/>
      <c r="S494" s="78"/>
      <c r="T494" s="78"/>
      <c r="U494" s="78"/>
    </row>
    <row r="495" spans="10:21" x14ac:dyDescent="0.25">
      <c r="J495" s="78"/>
      <c r="K495" s="78"/>
      <c r="L495" s="111"/>
      <c r="M495" s="78"/>
      <c r="N495" s="78"/>
      <c r="O495" s="78"/>
      <c r="P495" s="78"/>
      <c r="Q495" s="78"/>
      <c r="R495" s="78"/>
      <c r="S495" s="78"/>
      <c r="T495" s="78"/>
      <c r="U495" s="78"/>
    </row>
    <row r="496" spans="10:21" x14ac:dyDescent="0.25">
      <c r="J496" s="78"/>
      <c r="K496" s="78"/>
      <c r="L496" s="111"/>
      <c r="M496" s="78"/>
      <c r="N496" s="78"/>
      <c r="O496" s="78"/>
      <c r="P496" s="78"/>
      <c r="Q496" s="78"/>
      <c r="R496" s="78"/>
      <c r="S496" s="78"/>
      <c r="T496" s="78"/>
      <c r="U496" s="78"/>
    </row>
    <row r="497" spans="10:21" x14ac:dyDescent="0.25">
      <c r="J497" s="78"/>
      <c r="K497" s="78"/>
      <c r="L497" s="111"/>
      <c r="M497" s="78"/>
      <c r="N497" s="78"/>
      <c r="O497" s="78"/>
      <c r="P497" s="78"/>
      <c r="Q497" s="78"/>
      <c r="R497" s="78"/>
      <c r="S497" s="78"/>
      <c r="T497" s="78"/>
      <c r="U497" s="78"/>
    </row>
    <row r="498" spans="10:21" x14ac:dyDescent="0.25">
      <c r="J498" s="78"/>
      <c r="K498" s="78"/>
      <c r="L498" s="111"/>
      <c r="M498" s="78"/>
      <c r="N498" s="78"/>
      <c r="O498" s="78"/>
      <c r="P498" s="78"/>
      <c r="Q498" s="78"/>
      <c r="R498" s="78"/>
      <c r="S498" s="78"/>
      <c r="T498" s="78"/>
      <c r="U498" s="78"/>
    </row>
    <row r="499" spans="10:21" x14ac:dyDescent="0.25">
      <c r="J499" s="78"/>
      <c r="K499" s="78"/>
      <c r="L499" s="111"/>
      <c r="M499" s="78"/>
      <c r="N499" s="78"/>
      <c r="O499" s="78"/>
      <c r="P499" s="78"/>
      <c r="Q499" s="78"/>
      <c r="R499" s="78"/>
      <c r="S499" s="78"/>
      <c r="T499" s="78"/>
      <c r="U499" s="78"/>
    </row>
    <row r="500" spans="10:21" x14ac:dyDescent="0.25">
      <c r="J500" s="78"/>
      <c r="K500" s="78"/>
      <c r="L500" s="111"/>
      <c r="M500" s="78"/>
      <c r="N500" s="78"/>
      <c r="O500" s="78"/>
      <c r="P500" s="78"/>
      <c r="Q500" s="78"/>
      <c r="R500" s="78"/>
      <c r="S500" s="78"/>
      <c r="T500" s="78"/>
      <c r="U500" s="78"/>
    </row>
    <row r="501" spans="10:21" x14ac:dyDescent="0.25">
      <c r="J501" s="78"/>
      <c r="K501" s="78"/>
      <c r="L501" s="111"/>
      <c r="M501" s="78"/>
      <c r="N501" s="78"/>
      <c r="O501" s="78"/>
      <c r="P501" s="78"/>
      <c r="Q501" s="78"/>
      <c r="R501" s="78"/>
      <c r="S501" s="78"/>
      <c r="T501" s="78"/>
      <c r="U501" s="78"/>
    </row>
    <row r="502" spans="10:21" x14ac:dyDescent="0.25">
      <c r="J502" s="78"/>
      <c r="K502" s="78"/>
      <c r="L502" s="111"/>
      <c r="M502" s="78"/>
      <c r="N502" s="78"/>
      <c r="O502" s="78"/>
      <c r="P502" s="78"/>
      <c r="Q502" s="78"/>
      <c r="R502" s="78"/>
      <c r="S502" s="78"/>
      <c r="T502" s="78"/>
      <c r="U502" s="78"/>
    </row>
    <row r="503" spans="10:21" x14ac:dyDescent="0.25">
      <c r="J503" s="78"/>
      <c r="K503" s="78"/>
      <c r="L503" s="111"/>
      <c r="M503" s="78"/>
      <c r="N503" s="78"/>
      <c r="O503" s="78"/>
      <c r="P503" s="78"/>
      <c r="Q503" s="78"/>
      <c r="R503" s="78"/>
      <c r="S503" s="78"/>
      <c r="T503" s="78"/>
      <c r="U503" s="78"/>
    </row>
    <row r="504" spans="10:21" x14ac:dyDescent="0.25">
      <c r="J504" s="78"/>
      <c r="K504" s="78"/>
      <c r="L504" s="111"/>
      <c r="M504" s="78"/>
      <c r="N504" s="78"/>
      <c r="O504" s="78"/>
      <c r="P504" s="78"/>
      <c r="Q504" s="78"/>
      <c r="R504" s="78"/>
      <c r="S504" s="78"/>
      <c r="T504" s="78"/>
      <c r="U504" s="78"/>
    </row>
    <row r="505" spans="10:21" x14ac:dyDescent="0.25">
      <c r="J505" s="78"/>
      <c r="K505" s="78"/>
      <c r="L505" s="111"/>
      <c r="M505" s="78"/>
      <c r="N505" s="78"/>
      <c r="O505" s="78"/>
      <c r="P505" s="78"/>
      <c r="Q505" s="78"/>
      <c r="R505" s="78"/>
      <c r="S505" s="78"/>
      <c r="T505" s="78"/>
      <c r="U505" s="78"/>
    </row>
    <row r="506" spans="10:21" x14ac:dyDescent="0.25">
      <c r="J506" s="78"/>
      <c r="K506" s="78"/>
      <c r="L506" s="111"/>
      <c r="M506" s="78"/>
      <c r="N506" s="78"/>
      <c r="O506" s="78"/>
      <c r="P506" s="78"/>
      <c r="Q506" s="78"/>
      <c r="R506" s="78"/>
      <c r="S506" s="78"/>
      <c r="T506" s="78"/>
      <c r="U506" s="78"/>
    </row>
    <row r="507" spans="10:21" x14ac:dyDescent="0.25">
      <c r="J507" s="78"/>
      <c r="K507" s="78"/>
      <c r="L507" s="111"/>
      <c r="M507" s="78"/>
      <c r="N507" s="78"/>
      <c r="O507" s="78"/>
      <c r="P507" s="78"/>
      <c r="Q507" s="78"/>
      <c r="R507" s="78"/>
      <c r="S507" s="78"/>
      <c r="T507" s="78"/>
      <c r="U507" s="78"/>
    </row>
    <row r="508" spans="10:21" x14ac:dyDescent="0.25">
      <c r="J508" s="78"/>
      <c r="K508" s="78"/>
      <c r="L508" s="111"/>
      <c r="M508" s="78"/>
      <c r="N508" s="78"/>
      <c r="O508" s="78"/>
      <c r="P508" s="78"/>
      <c r="Q508" s="78"/>
      <c r="R508" s="78"/>
      <c r="S508" s="78"/>
      <c r="T508" s="78"/>
      <c r="U508" s="78"/>
    </row>
    <row r="509" spans="10:21" x14ac:dyDescent="0.25">
      <c r="J509" s="78"/>
      <c r="K509" s="78"/>
      <c r="L509" s="111"/>
      <c r="M509" s="78"/>
      <c r="N509" s="78"/>
      <c r="O509" s="78"/>
      <c r="P509" s="78"/>
      <c r="Q509" s="78"/>
      <c r="R509" s="78"/>
      <c r="S509" s="78"/>
      <c r="T509" s="78"/>
      <c r="U509" s="78"/>
    </row>
    <row r="510" spans="10:21" x14ac:dyDescent="0.25">
      <c r="J510" s="78"/>
      <c r="K510" s="78"/>
      <c r="L510" s="111"/>
      <c r="M510" s="78"/>
      <c r="N510" s="78"/>
      <c r="O510" s="78"/>
      <c r="P510" s="78"/>
      <c r="Q510" s="78"/>
      <c r="R510" s="78"/>
      <c r="S510" s="78"/>
      <c r="T510" s="78"/>
      <c r="U510" s="78"/>
    </row>
    <row r="511" spans="10:21" x14ac:dyDescent="0.25">
      <c r="J511" s="78"/>
      <c r="K511" s="78"/>
      <c r="L511" s="111"/>
      <c r="M511" s="78"/>
      <c r="N511" s="78"/>
      <c r="O511" s="78"/>
      <c r="P511" s="78"/>
      <c r="Q511" s="78"/>
      <c r="R511" s="78"/>
      <c r="S511" s="78"/>
      <c r="T511" s="78"/>
      <c r="U511" s="78"/>
    </row>
    <row r="512" spans="10:21" x14ac:dyDescent="0.25">
      <c r="J512" s="78"/>
      <c r="K512" s="78"/>
      <c r="L512" s="111"/>
      <c r="M512" s="78"/>
      <c r="N512" s="78"/>
      <c r="O512" s="78"/>
      <c r="P512" s="78"/>
      <c r="Q512" s="78"/>
      <c r="R512" s="78"/>
      <c r="S512" s="78"/>
      <c r="T512" s="78"/>
      <c r="U512" s="78"/>
    </row>
    <row r="513" spans="10:21" x14ac:dyDescent="0.25">
      <c r="J513" s="78"/>
      <c r="K513" s="78"/>
      <c r="L513" s="111"/>
      <c r="M513" s="78"/>
      <c r="N513" s="78"/>
      <c r="O513" s="78"/>
      <c r="P513" s="78"/>
      <c r="Q513" s="78"/>
      <c r="R513" s="78"/>
      <c r="S513" s="78"/>
      <c r="T513" s="78"/>
      <c r="U513" s="78"/>
    </row>
    <row r="514" spans="10:21" x14ac:dyDescent="0.25">
      <c r="J514" s="78"/>
      <c r="K514" s="78"/>
      <c r="L514" s="111"/>
      <c r="M514" s="78"/>
      <c r="N514" s="78"/>
      <c r="O514" s="78"/>
      <c r="P514" s="78"/>
      <c r="Q514" s="78"/>
      <c r="R514" s="78"/>
      <c r="S514" s="78"/>
      <c r="T514" s="78"/>
      <c r="U514" s="78"/>
    </row>
    <row r="515" spans="10:21" x14ac:dyDescent="0.25">
      <c r="J515" s="78"/>
      <c r="K515" s="78"/>
      <c r="L515" s="111"/>
      <c r="M515" s="78"/>
      <c r="N515" s="78"/>
      <c r="O515" s="78"/>
      <c r="P515" s="78"/>
      <c r="Q515" s="78"/>
      <c r="R515" s="78"/>
      <c r="S515" s="78"/>
      <c r="T515" s="78"/>
      <c r="U515" s="78"/>
    </row>
    <row r="516" spans="10:21" x14ac:dyDescent="0.25">
      <c r="J516" s="78"/>
      <c r="K516" s="78"/>
      <c r="L516" s="111"/>
      <c r="M516" s="78"/>
      <c r="N516" s="78"/>
      <c r="O516" s="78"/>
      <c r="P516" s="78"/>
      <c r="Q516" s="78"/>
      <c r="R516" s="78"/>
      <c r="S516" s="78"/>
      <c r="T516" s="78"/>
      <c r="U516" s="78"/>
    </row>
    <row r="517" spans="10:21" x14ac:dyDescent="0.25">
      <c r="J517" s="78"/>
      <c r="K517" s="78"/>
      <c r="L517" s="111"/>
      <c r="M517" s="78"/>
      <c r="N517" s="78"/>
      <c r="O517" s="78"/>
      <c r="P517" s="78"/>
      <c r="Q517" s="78"/>
      <c r="R517" s="78"/>
      <c r="S517" s="78"/>
      <c r="T517" s="78"/>
      <c r="U517" s="78"/>
    </row>
    <row r="518" spans="10:21" x14ac:dyDescent="0.25">
      <c r="J518" s="78"/>
      <c r="K518" s="78"/>
      <c r="L518" s="111"/>
      <c r="M518" s="78"/>
      <c r="N518" s="78"/>
      <c r="O518" s="78"/>
      <c r="P518" s="78"/>
      <c r="Q518" s="78"/>
      <c r="R518" s="78"/>
      <c r="S518" s="78"/>
      <c r="T518" s="78"/>
      <c r="U518" s="78"/>
    </row>
    <row r="519" spans="10:21" x14ac:dyDescent="0.25">
      <c r="J519" s="78"/>
      <c r="K519" s="78"/>
      <c r="L519" s="111"/>
      <c r="M519" s="78"/>
      <c r="N519" s="78"/>
      <c r="O519" s="78"/>
      <c r="P519" s="78"/>
      <c r="Q519" s="78"/>
      <c r="R519" s="78"/>
      <c r="S519" s="78"/>
      <c r="T519" s="78"/>
      <c r="U519" s="78"/>
    </row>
    <row r="520" spans="10:21" x14ac:dyDescent="0.25">
      <c r="J520" s="78"/>
      <c r="K520" s="78"/>
      <c r="L520" s="111"/>
      <c r="M520" s="78"/>
      <c r="N520" s="78"/>
      <c r="O520" s="78"/>
      <c r="P520" s="78"/>
      <c r="Q520" s="78"/>
      <c r="R520" s="78"/>
      <c r="S520" s="78"/>
      <c r="T520" s="78"/>
      <c r="U520" s="78"/>
    </row>
    <row r="521" spans="10:21" x14ac:dyDescent="0.25">
      <c r="J521" s="78"/>
      <c r="K521" s="78"/>
      <c r="L521" s="111"/>
      <c r="M521" s="78"/>
      <c r="N521" s="78"/>
      <c r="O521" s="78"/>
      <c r="P521" s="78"/>
      <c r="Q521" s="78"/>
      <c r="R521" s="78"/>
      <c r="S521" s="78"/>
      <c r="T521" s="78"/>
      <c r="U521" s="78"/>
    </row>
    <row r="522" spans="10:21" x14ac:dyDescent="0.25">
      <c r="J522" s="78"/>
      <c r="K522" s="78"/>
      <c r="L522" s="111"/>
      <c r="M522" s="78"/>
      <c r="N522" s="78"/>
      <c r="O522" s="78"/>
      <c r="P522" s="78"/>
      <c r="Q522" s="78"/>
      <c r="R522" s="78"/>
      <c r="S522" s="78"/>
      <c r="T522" s="78"/>
      <c r="U522" s="78"/>
    </row>
    <row r="523" spans="10:21" x14ac:dyDescent="0.25">
      <c r="J523" s="78"/>
      <c r="K523" s="78"/>
      <c r="L523" s="111"/>
      <c r="M523" s="78"/>
      <c r="N523" s="78"/>
      <c r="O523" s="78"/>
      <c r="P523" s="78"/>
      <c r="Q523" s="78"/>
      <c r="R523" s="78"/>
      <c r="S523" s="78"/>
      <c r="T523" s="78"/>
      <c r="U523" s="78"/>
    </row>
    <row r="524" spans="10:21" x14ac:dyDescent="0.25">
      <c r="J524" s="78"/>
      <c r="K524" s="78"/>
      <c r="L524" s="111"/>
      <c r="M524" s="78"/>
      <c r="N524" s="78"/>
      <c r="O524" s="78"/>
      <c r="P524" s="78"/>
      <c r="Q524" s="78"/>
      <c r="R524" s="78"/>
      <c r="S524" s="78"/>
      <c r="T524" s="78"/>
      <c r="U524" s="78"/>
    </row>
    <row r="525" spans="10:21" x14ac:dyDescent="0.25">
      <c r="J525" s="78"/>
      <c r="K525" s="78"/>
      <c r="L525" s="111"/>
      <c r="M525" s="78"/>
      <c r="N525" s="78"/>
      <c r="O525" s="78"/>
      <c r="P525" s="78"/>
      <c r="Q525" s="78"/>
      <c r="R525" s="78"/>
      <c r="S525" s="78"/>
      <c r="T525" s="78"/>
      <c r="U525" s="78"/>
    </row>
    <row r="526" spans="10:21" x14ac:dyDescent="0.25">
      <c r="J526" s="78"/>
      <c r="K526" s="78"/>
      <c r="L526" s="111"/>
      <c r="M526" s="78"/>
      <c r="N526" s="78"/>
      <c r="O526" s="78"/>
      <c r="P526" s="78"/>
      <c r="Q526" s="78"/>
      <c r="R526" s="78"/>
      <c r="S526" s="78"/>
      <c r="T526" s="78"/>
      <c r="U526" s="78"/>
    </row>
    <row r="527" spans="10:21" x14ac:dyDescent="0.25">
      <c r="J527" s="78"/>
      <c r="K527" s="78"/>
      <c r="L527" s="111"/>
      <c r="M527" s="78"/>
      <c r="N527" s="78"/>
      <c r="O527" s="78"/>
      <c r="P527" s="78"/>
      <c r="Q527" s="78"/>
      <c r="R527" s="78"/>
      <c r="S527" s="78"/>
      <c r="T527" s="78"/>
      <c r="U527" s="78"/>
    </row>
    <row r="528" spans="10:21" x14ac:dyDescent="0.25">
      <c r="J528" s="78"/>
      <c r="K528" s="78"/>
      <c r="L528" s="111"/>
      <c r="M528" s="78"/>
      <c r="N528" s="78"/>
      <c r="O528" s="78"/>
      <c r="P528" s="78"/>
      <c r="Q528" s="78"/>
      <c r="R528" s="78"/>
      <c r="S528" s="78"/>
      <c r="T528" s="78"/>
      <c r="U528" s="78"/>
    </row>
    <row r="529" spans="10:21" x14ac:dyDescent="0.25">
      <c r="J529" s="78"/>
      <c r="K529" s="78"/>
      <c r="L529" s="111"/>
      <c r="M529" s="78"/>
      <c r="N529" s="78"/>
      <c r="O529" s="78"/>
      <c r="P529" s="78"/>
      <c r="Q529" s="78"/>
      <c r="R529" s="78"/>
      <c r="S529" s="78"/>
      <c r="T529" s="78"/>
      <c r="U529" s="78"/>
    </row>
    <row r="530" spans="10:21" x14ac:dyDescent="0.25">
      <c r="J530" s="78"/>
      <c r="K530" s="78"/>
      <c r="L530" s="111"/>
      <c r="M530" s="78"/>
      <c r="N530" s="78"/>
      <c r="O530" s="78"/>
      <c r="P530" s="78"/>
      <c r="Q530" s="78"/>
      <c r="R530" s="78"/>
      <c r="S530" s="78"/>
      <c r="T530" s="78"/>
      <c r="U530" s="78"/>
    </row>
    <row r="531" spans="10:21" x14ac:dyDescent="0.25">
      <c r="J531" s="78"/>
      <c r="K531" s="78"/>
      <c r="L531" s="111"/>
      <c r="M531" s="78"/>
      <c r="N531" s="78"/>
      <c r="O531" s="78"/>
      <c r="P531" s="78"/>
      <c r="Q531" s="78"/>
      <c r="R531" s="78"/>
      <c r="S531" s="78"/>
      <c r="T531" s="78"/>
      <c r="U531" s="78"/>
    </row>
    <row r="532" spans="10:21" x14ac:dyDescent="0.25">
      <c r="J532" s="78"/>
      <c r="K532" s="78"/>
      <c r="L532" s="111"/>
      <c r="M532" s="78"/>
      <c r="N532" s="78"/>
      <c r="O532" s="78"/>
      <c r="P532" s="78"/>
      <c r="Q532" s="78"/>
      <c r="R532" s="78"/>
      <c r="S532" s="78"/>
      <c r="T532" s="78"/>
      <c r="U532" s="78"/>
    </row>
    <row r="533" spans="10:21" x14ac:dyDescent="0.25">
      <c r="J533" s="78"/>
      <c r="K533" s="78"/>
      <c r="L533" s="111"/>
      <c r="M533" s="78"/>
      <c r="N533" s="78"/>
      <c r="O533" s="78"/>
      <c r="P533" s="78"/>
      <c r="Q533" s="78"/>
      <c r="R533" s="78"/>
      <c r="S533" s="78"/>
      <c r="T533" s="78"/>
      <c r="U533" s="78"/>
    </row>
    <row r="534" spans="10:21" x14ac:dyDescent="0.25">
      <c r="J534" s="78"/>
      <c r="K534" s="78"/>
      <c r="L534" s="111"/>
      <c r="M534" s="78"/>
      <c r="N534" s="78"/>
      <c r="O534" s="78"/>
      <c r="P534" s="78"/>
      <c r="Q534" s="78"/>
      <c r="R534" s="78"/>
      <c r="S534" s="78"/>
      <c r="T534" s="78"/>
      <c r="U534" s="78"/>
    </row>
    <row r="535" spans="10:21" x14ac:dyDescent="0.25">
      <c r="J535" s="78"/>
      <c r="K535" s="78"/>
      <c r="L535" s="111"/>
      <c r="M535" s="78"/>
      <c r="N535" s="78"/>
      <c r="O535" s="78"/>
      <c r="P535" s="78"/>
      <c r="Q535" s="78"/>
      <c r="R535" s="78"/>
      <c r="S535" s="78"/>
      <c r="T535" s="78"/>
      <c r="U535" s="78"/>
    </row>
    <row r="536" spans="10:21" x14ac:dyDescent="0.25">
      <c r="J536" s="78"/>
      <c r="K536" s="78"/>
      <c r="L536" s="111"/>
      <c r="M536" s="78"/>
      <c r="N536" s="78"/>
      <c r="O536" s="78"/>
      <c r="P536" s="78"/>
      <c r="Q536" s="78"/>
      <c r="R536" s="78"/>
      <c r="S536" s="78"/>
      <c r="T536" s="78"/>
      <c r="U536" s="78"/>
    </row>
    <row r="537" spans="10:21" x14ac:dyDescent="0.25">
      <c r="J537" s="78"/>
      <c r="K537" s="78"/>
      <c r="L537" s="111"/>
      <c r="M537" s="78"/>
      <c r="N537" s="78"/>
      <c r="O537" s="78"/>
      <c r="P537" s="78"/>
      <c r="Q537" s="78"/>
      <c r="R537" s="78"/>
      <c r="S537" s="78"/>
      <c r="T537" s="78"/>
      <c r="U537" s="78"/>
    </row>
    <row r="538" spans="10:21" x14ac:dyDescent="0.25">
      <c r="J538" s="78"/>
      <c r="K538" s="78"/>
      <c r="L538" s="111"/>
      <c r="M538" s="78"/>
      <c r="N538" s="78"/>
      <c r="O538" s="78"/>
      <c r="P538" s="78"/>
      <c r="Q538" s="78"/>
      <c r="R538" s="78"/>
      <c r="S538" s="78"/>
      <c r="T538" s="78"/>
      <c r="U538" s="78"/>
    </row>
    <row r="539" spans="10:21" x14ac:dyDescent="0.25">
      <c r="J539" s="78"/>
      <c r="K539" s="78"/>
      <c r="L539" s="111"/>
      <c r="M539" s="78"/>
      <c r="N539" s="78"/>
      <c r="O539" s="78"/>
      <c r="P539" s="78"/>
      <c r="Q539" s="78"/>
      <c r="R539" s="78"/>
      <c r="S539" s="78"/>
      <c r="T539" s="78"/>
      <c r="U539" s="78"/>
    </row>
    <row r="540" spans="10:21" x14ac:dyDescent="0.25">
      <c r="J540" s="78"/>
      <c r="K540" s="78"/>
      <c r="L540" s="111"/>
      <c r="M540" s="78"/>
      <c r="N540" s="78"/>
      <c r="O540" s="78"/>
      <c r="P540" s="78"/>
      <c r="Q540" s="78"/>
      <c r="R540" s="78"/>
      <c r="S540" s="78"/>
      <c r="T540" s="78"/>
      <c r="U540" s="78"/>
    </row>
    <row r="541" spans="10:21" x14ac:dyDescent="0.25">
      <c r="J541" s="78"/>
      <c r="K541" s="78"/>
      <c r="L541" s="111"/>
      <c r="M541" s="78"/>
      <c r="N541" s="78"/>
      <c r="O541" s="78"/>
      <c r="P541" s="78"/>
      <c r="Q541" s="78"/>
      <c r="R541" s="78"/>
      <c r="S541" s="78"/>
      <c r="T541" s="78"/>
      <c r="U541" s="78"/>
    </row>
    <row r="542" spans="10:21" x14ac:dyDescent="0.25">
      <c r="J542" s="78"/>
      <c r="K542" s="78"/>
      <c r="L542" s="111"/>
      <c r="M542" s="78"/>
      <c r="N542" s="78"/>
      <c r="O542" s="78"/>
      <c r="P542" s="78"/>
      <c r="Q542" s="78"/>
      <c r="R542" s="78"/>
      <c r="S542" s="78"/>
      <c r="T542" s="78"/>
      <c r="U542" s="78"/>
    </row>
    <row r="543" spans="10:21" x14ac:dyDescent="0.25">
      <c r="J543" s="78"/>
      <c r="K543" s="78"/>
      <c r="L543" s="111"/>
      <c r="M543" s="78"/>
      <c r="N543" s="78"/>
      <c r="O543" s="78"/>
      <c r="P543" s="78"/>
      <c r="Q543" s="78"/>
      <c r="R543" s="78"/>
      <c r="S543" s="78"/>
      <c r="T543" s="78"/>
      <c r="U543" s="78"/>
    </row>
    <row r="544" spans="10:21" x14ac:dyDescent="0.25">
      <c r="J544" s="78"/>
      <c r="K544" s="78"/>
      <c r="L544" s="111"/>
      <c r="M544" s="78"/>
      <c r="N544" s="78"/>
      <c r="O544" s="78"/>
      <c r="P544" s="78"/>
      <c r="Q544" s="78"/>
      <c r="R544" s="78"/>
      <c r="S544" s="78"/>
      <c r="T544" s="78"/>
      <c r="U544" s="78"/>
    </row>
    <row r="545" spans="10:21" x14ac:dyDescent="0.25">
      <c r="J545" s="78"/>
      <c r="K545" s="78"/>
      <c r="L545" s="111"/>
      <c r="M545" s="78"/>
      <c r="N545" s="78"/>
      <c r="O545" s="78"/>
      <c r="P545" s="78"/>
      <c r="Q545" s="78"/>
      <c r="R545" s="78"/>
      <c r="S545" s="78"/>
      <c r="T545" s="78"/>
      <c r="U545" s="78"/>
    </row>
    <row r="546" spans="10:21" x14ac:dyDescent="0.25">
      <c r="J546" s="78"/>
      <c r="K546" s="78"/>
      <c r="L546" s="111"/>
      <c r="M546" s="78"/>
      <c r="N546" s="78"/>
      <c r="O546" s="78"/>
      <c r="P546" s="78"/>
      <c r="Q546" s="78"/>
      <c r="R546" s="78"/>
      <c r="S546" s="78"/>
      <c r="T546" s="78"/>
      <c r="U546" s="78"/>
    </row>
    <row r="547" spans="10:21" x14ac:dyDescent="0.25">
      <c r="J547" s="78"/>
      <c r="K547" s="78"/>
      <c r="L547" s="111"/>
      <c r="M547" s="78"/>
      <c r="N547" s="78"/>
      <c r="O547" s="78"/>
      <c r="P547" s="78"/>
      <c r="Q547" s="78"/>
      <c r="R547" s="78"/>
      <c r="S547" s="78"/>
      <c r="T547" s="78"/>
      <c r="U547" s="78"/>
    </row>
    <row r="548" spans="10:21" x14ac:dyDescent="0.25">
      <c r="J548" s="78"/>
      <c r="K548" s="78"/>
      <c r="L548" s="111"/>
      <c r="M548" s="78"/>
      <c r="N548" s="78"/>
      <c r="O548" s="78"/>
      <c r="P548" s="78"/>
      <c r="Q548" s="78"/>
      <c r="R548" s="78"/>
      <c r="S548" s="78"/>
      <c r="T548" s="78"/>
      <c r="U548" s="78"/>
    </row>
    <row r="549" spans="10:21" x14ac:dyDescent="0.25">
      <c r="J549" s="78"/>
      <c r="K549" s="78"/>
      <c r="L549" s="111"/>
      <c r="M549" s="78"/>
      <c r="N549" s="78"/>
      <c r="O549" s="78"/>
      <c r="P549" s="78"/>
      <c r="Q549" s="78"/>
      <c r="R549" s="78"/>
      <c r="S549" s="78"/>
      <c r="T549" s="78"/>
      <c r="U549" s="78"/>
    </row>
    <row r="550" spans="10:21" x14ac:dyDescent="0.25">
      <c r="J550" s="78"/>
      <c r="K550" s="78"/>
      <c r="L550" s="111"/>
      <c r="M550" s="78"/>
      <c r="N550" s="78"/>
      <c r="O550" s="78"/>
      <c r="P550" s="78"/>
      <c r="Q550" s="78"/>
      <c r="R550" s="78"/>
      <c r="S550" s="78"/>
      <c r="T550" s="78"/>
      <c r="U550" s="78"/>
    </row>
    <row r="551" spans="10:21" x14ac:dyDescent="0.25">
      <c r="J551" s="78"/>
      <c r="K551" s="78"/>
      <c r="L551" s="111"/>
      <c r="M551" s="78"/>
      <c r="N551" s="78"/>
      <c r="O551" s="78"/>
      <c r="P551" s="78"/>
      <c r="Q551" s="78"/>
      <c r="R551" s="78"/>
      <c r="S551" s="78"/>
      <c r="T551" s="78"/>
      <c r="U551" s="78"/>
    </row>
    <row r="552" spans="10:21" x14ac:dyDescent="0.25">
      <c r="J552" s="78"/>
      <c r="K552" s="78"/>
      <c r="L552" s="111"/>
      <c r="M552" s="78"/>
      <c r="N552" s="78"/>
      <c r="O552" s="78"/>
      <c r="P552" s="78"/>
      <c r="Q552" s="78"/>
      <c r="R552" s="78"/>
      <c r="S552" s="78"/>
      <c r="T552" s="78"/>
      <c r="U552" s="78"/>
    </row>
    <row r="553" spans="10:21" x14ac:dyDescent="0.25">
      <c r="J553" s="78"/>
      <c r="K553" s="78"/>
      <c r="L553" s="111"/>
      <c r="M553" s="78"/>
      <c r="N553" s="78"/>
      <c r="O553" s="78"/>
      <c r="P553" s="78"/>
      <c r="Q553" s="78"/>
      <c r="R553" s="78"/>
      <c r="S553" s="78"/>
      <c r="T553" s="78"/>
      <c r="U553" s="78"/>
    </row>
    <row r="554" spans="10:21" x14ac:dyDescent="0.25">
      <c r="J554" s="78"/>
      <c r="K554" s="78"/>
      <c r="L554" s="111"/>
      <c r="M554" s="78"/>
      <c r="N554" s="78"/>
      <c r="O554" s="78"/>
      <c r="P554" s="78"/>
      <c r="Q554" s="78"/>
      <c r="R554" s="78"/>
      <c r="S554" s="78"/>
      <c r="T554" s="78"/>
      <c r="U554" s="78"/>
    </row>
    <row r="555" spans="10:21" x14ac:dyDescent="0.25">
      <c r="J555" s="78"/>
      <c r="K555" s="78"/>
      <c r="L555" s="111"/>
      <c r="M555" s="78"/>
      <c r="N555" s="78"/>
      <c r="O555" s="78"/>
      <c r="P555" s="78"/>
      <c r="Q555" s="78"/>
      <c r="R555" s="78"/>
      <c r="S555" s="78"/>
      <c r="T555" s="78"/>
      <c r="U555" s="78"/>
    </row>
    <row r="556" spans="10:21" x14ac:dyDescent="0.25">
      <c r="J556" s="78"/>
      <c r="K556" s="78"/>
      <c r="L556" s="111"/>
      <c r="M556" s="78"/>
      <c r="N556" s="78"/>
      <c r="O556" s="78"/>
      <c r="P556" s="78"/>
      <c r="Q556" s="78"/>
      <c r="R556" s="78"/>
      <c r="S556" s="78"/>
      <c r="T556" s="78"/>
      <c r="U556" s="78"/>
    </row>
    <row r="557" spans="10:21" x14ac:dyDescent="0.25">
      <c r="J557" s="78"/>
      <c r="K557" s="78"/>
      <c r="L557" s="111"/>
      <c r="M557" s="78"/>
      <c r="N557" s="78"/>
      <c r="O557" s="78"/>
      <c r="P557" s="78"/>
      <c r="Q557" s="78"/>
      <c r="R557" s="78"/>
      <c r="S557" s="78"/>
      <c r="T557" s="78"/>
      <c r="U557" s="78"/>
    </row>
    <row r="558" spans="10:21" x14ac:dyDescent="0.25">
      <c r="J558" s="78"/>
      <c r="K558" s="78"/>
      <c r="L558" s="111"/>
      <c r="M558" s="78"/>
      <c r="N558" s="78"/>
      <c r="O558" s="78"/>
      <c r="P558" s="78"/>
      <c r="Q558" s="78"/>
      <c r="R558" s="78"/>
      <c r="S558" s="78"/>
      <c r="T558" s="78"/>
      <c r="U558" s="78"/>
    </row>
    <row r="559" spans="10:21" x14ac:dyDescent="0.25">
      <c r="J559" s="78"/>
      <c r="K559" s="78"/>
      <c r="L559" s="111"/>
      <c r="M559" s="78"/>
      <c r="N559" s="78"/>
      <c r="O559" s="78"/>
      <c r="P559" s="78"/>
      <c r="Q559" s="78"/>
      <c r="R559" s="78"/>
      <c r="S559" s="78"/>
      <c r="T559" s="78"/>
      <c r="U559" s="78"/>
    </row>
    <row r="560" spans="10:21" x14ac:dyDescent="0.25">
      <c r="J560" s="78"/>
      <c r="K560" s="78"/>
      <c r="L560" s="111"/>
      <c r="M560" s="78"/>
      <c r="N560" s="78"/>
      <c r="O560" s="78"/>
      <c r="P560" s="78"/>
      <c r="Q560" s="78"/>
      <c r="R560" s="78"/>
      <c r="S560" s="78"/>
      <c r="T560" s="78"/>
      <c r="U560" s="78"/>
    </row>
    <row r="561" spans="10:21" x14ac:dyDescent="0.25">
      <c r="J561" s="78"/>
      <c r="K561" s="78"/>
      <c r="L561" s="111"/>
      <c r="M561" s="78"/>
      <c r="N561" s="78"/>
      <c r="O561" s="78"/>
      <c r="P561" s="78"/>
      <c r="Q561" s="78"/>
      <c r="R561" s="78"/>
      <c r="S561" s="78"/>
      <c r="T561" s="78"/>
      <c r="U561" s="78"/>
    </row>
    <row r="562" spans="10:21" x14ac:dyDescent="0.25">
      <c r="J562" s="78"/>
      <c r="K562" s="78"/>
      <c r="L562" s="111"/>
      <c r="M562" s="78"/>
      <c r="N562" s="78"/>
      <c r="O562" s="78"/>
      <c r="P562" s="78"/>
      <c r="Q562" s="78"/>
      <c r="R562" s="78"/>
      <c r="S562" s="78"/>
      <c r="T562" s="78"/>
      <c r="U562" s="78"/>
    </row>
    <row r="563" spans="10:21" x14ac:dyDescent="0.25">
      <c r="J563" s="78"/>
      <c r="K563" s="78"/>
      <c r="L563" s="111"/>
      <c r="M563" s="78"/>
      <c r="N563" s="78"/>
      <c r="O563" s="78"/>
      <c r="P563" s="78"/>
      <c r="Q563" s="78"/>
      <c r="R563" s="78"/>
      <c r="S563" s="78"/>
      <c r="T563" s="78"/>
      <c r="U563" s="78"/>
    </row>
    <row r="564" spans="10:21" x14ac:dyDescent="0.25">
      <c r="J564" s="78"/>
      <c r="K564" s="78"/>
      <c r="L564" s="111"/>
      <c r="M564" s="78"/>
      <c r="N564" s="78"/>
      <c r="O564" s="78"/>
      <c r="P564" s="78"/>
      <c r="Q564" s="78"/>
      <c r="R564" s="78"/>
      <c r="S564" s="78"/>
      <c r="T564" s="78"/>
      <c r="U564" s="78"/>
    </row>
    <row r="565" spans="10:21" x14ac:dyDescent="0.25">
      <c r="J565" s="78"/>
      <c r="K565" s="78"/>
      <c r="L565" s="111"/>
      <c r="M565" s="78"/>
      <c r="N565" s="78"/>
      <c r="O565" s="78"/>
      <c r="P565" s="78"/>
      <c r="Q565" s="78"/>
      <c r="R565" s="78"/>
      <c r="S565" s="78"/>
      <c r="T565" s="78"/>
      <c r="U565" s="78"/>
    </row>
    <row r="566" spans="10:21" x14ac:dyDescent="0.25">
      <c r="J566" s="78"/>
      <c r="K566" s="78"/>
      <c r="L566" s="111"/>
      <c r="M566" s="78"/>
      <c r="N566" s="78"/>
      <c r="O566" s="78"/>
      <c r="P566" s="78"/>
      <c r="Q566" s="78"/>
      <c r="R566" s="78"/>
      <c r="S566" s="78"/>
      <c r="T566" s="78"/>
      <c r="U566" s="78"/>
    </row>
    <row r="567" spans="10:21" x14ac:dyDescent="0.25">
      <c r="J567" s="78"/>
      <c r="K567" s="78"/>
      <c r="L567" s="111"/>
      <c r="M567" s="78"/>
      <c r="N567" s="78"/>
      <c r="O567" s="78"/>
      <c r="P567" s="78"/>
      <c r="Q567" s="78"/>
      <c r="R567" s="78"/>
      <c r="S567" s="78"/>
      <c r="T567" s="78"/>
      <c r="U567" s="78"/>
    </row>
    <row r="568" spans="10:21" x14ac:dyDescent="0.25">
      <c r="J568" s="78"/>
      <c r="K568" s="78"/>
      <c r="L568" s="111"/>
      <c r="M568" s="78"/>
      <c r="N568" s="78"/>
      <c r="O568" s="78"/>
      <c r="P568" s="78"/>
      <c r="Q568" s="78"/>
      <c r="R568" s="78"/>
      <c r="S568" s="78"/>
      <c r="T568" s="78"/>
      <c r="U568" s="78"/>
    </row>
    <row r="569" spans="10:21" x14ac:dyDescent="0.25">
      <c r="J569" s="78"/>
      <c r="K569" s="78"/>
      <c r="L569" s="111"/>
      <c r="M569" s="78"/>
      <c r="N569" s="78"/>
      <c r="O569" s="78"/>
      <c r="P569" s="78"/>
      <c r="Q569" s="78"/>
      <c r="R569" s="78"/>
      <c r="S569" s="78"/>
      <c r="T569" s="78"/>
      <c r="U569" s="78"/>
    </row>
    <row r="570" spans="10:21" x14ac:dyDescent="0.25">
      <c r="J570" s="78"/>
      <c r="K570" s="78"/>
      <c r="L570" s="111"/>
      <c r="M570" s="78"/>
      <c r="N570" s="78"/>
      <c r="O570" s="78"/>
      <c r="P570" s="78"/>
      <c r="Q570" s="78"/>
      <c r="R570" s="78"/>
      <c r="S570" s="78"/>
      <c r="T570" s="78"/>
      <c r="U570" s="78"/>
    </row>
    <row r="571" spans="10:21" x14ac:dyDescent="0.25">
      <c r="J571" s="78"/>
      <c r="K571" s="78"/>
      <c r="L571" s="111"/>
      <c r="M571" s="78"/>
      <c r="N571" s="78"/>
      <c r="O571" s="78"/>
      <c r="P571" s="78"/>
      <c r="Q571" s="78"/>
      <c r="R571" s="78"/>
      <c r="S571" s="78"/>
      <c r="T571" s="78"/>
      <c r="U571" s="78"/>
    </row>
    <row r="572" spans="10:21" x14ac:dyDescent="0.25">
      <c r="J572" s="78"/>
      <c r="K572" s="78"/>
      <c r="L572" s="111"/>
      <c r="M572" s="78"/>
      <c r="N572" s="78"/>
      <c r="O572" s="78"/>
      <c r="P572" s="78"/>
      <c r="Q572" s="78"/>
      <c r="R572" s="78"/>
      <c r="S572" s="78"/>
      <c r="T572" s="78"/>
      <c r="U572" s="78"/>
    </row>
    <row r="573" spans="10:21" x14ac:dyDescent="0.25">
      <c r="J573" s="78"/>
      <c r="K573" s="78"/>
      <c r="L573" s="111"/>
      <c r="M573" s="78"/>
      <c r="N573" s="78"/>
      <c r="O573" s="78"/>
      <c r="P573" s="78"/>
      <c r="Q573" s="78"/>
      <c r="R573" s="78"/>
      <c r="S573" s="78"/>
      <c r="T573" s="78"/>
      <c r="U573" s="78"/>
    </row>
    <row r="574" spans="10:21" x14ac:dyDescent="0.25">
      <c r="J574" s="78"/>
      <c r="K574" s="78"/>
      <c r="L574" s="111"/>
      <c r="M574" s="78"/>
      <c r="N574" s="78"/>
      <c r="O574" s="78"/>
      <c r="P574" s="78"/>
      <c r="Q574" s="78"/>
      <c r="R574" s="78"/>
      <c r="S574" s="78"/>
      <c r="T574" s="78"/>
      <c r="U574" s="78"/>
    </row>
    <row r="575" spans="10:21" x14ac:dyDescent="0.25">
      <c r="J575" s="78"/>
      <c r="K575" s="78"/>
      <c r="L575" s="111"/>
      <c r="M575" s="78"/>
      <c r="N575" s="78"/>
      <c r="O575" s="78"/>
      <c r="P575" s="78"/>
      <c r="Q575" s="78"/>
      <c r="R575" s="78"/>
      <c r="S575" s="78"/>
      <c r="T575" s="78"/>
      <c r="U575" s="78"/>
    </row>
    <row r="576" spans="10:21" x14ac:dyDescent="0.25">
      <c r="J576" s="78"/>
      <c r="K576" s="78"/>
      <c r="L576" s="111"/>
      <c r="M576" s="78"/>
      <c r="N576" s="78"/>
      <c r="O576" s="78"/>
      <c r="P576" s="78"/>
      <c r="Q576" s="78"/>
      <c r="R576" s="78"/>
      <c r="S576" s="78"/>
      <c r="T576" s="78"/>
      <c r="U576" s="78"/>
    </row>
    <row r="577" spans="10:21" x14ac:dyDescent="0.25">
      <c r="J577" s="78"/>
      <c r="K577" s="78"/>
      <c r="L577" s="111"/>
      <c r="M577" s="78"/>
      <c r="N577" s="78"/>
      <c r="O577" s="78"/>
      <c r="P577" s="78"/>
      <c r="Q577" s="78"/>
      <c r="R577" s="78"/>
      <c r="S577" s="78"/>
      <c r="T577" s="78"/>
      <c r="U577" s="78"/>
    </row>
    <row r="578" spans="10:21" x14ac:dyDescent="0.25">
      <c r="J578" s="78"/>
      <c r="K578" s="78"/>
      <c r="L578" s="111"/>
      <c r="M578" s="78"/>
      <c r="N578" s="78"/>
      <c r="O578" s="78"/>
      <c r="P578" s="78"/>
      <c r="Q578" s="78"/>
      <c r="R578" s="78"/>
      <c r="S578" s="78"/>
      <c r="T578" s="78"/>
      <c r="U578" s="78"/>
    </row>
    <row r="579" spans="10:21" x14ac:dyDescent="0.25">
      <c r="J579" s="78"/>
      <c r="K579" s="78"/>
      <c r="L579" s="111"/>
      <c r="M579" s="78"/>
      <c r="N579" s="78"/>
      <c r="O579" s="78"/>
      <c r="P579" s="78"/>
      <c r="Q579" s="78"/>
      <c r="R579" s="78"/>
      <c r="S579" s="78"/>
      <c r="T579" s="78"/>
      <c r="U579" s="78"/>
    </row>
    <row r="580" spans="10:21" x14ac:dyDescent="0.25">
      <c r="J580" s="78"/>
      <c r="K580" s="78"/>
      <c r="L580" s="111"/>
      <c r="M580" s="78"/>
      <c r="N580" s="78"/>
      <c r="O580" s="78"/>
      <c r="P580" s="78"/>
      <c r="Q580" s="78"/>
      <c r="R580" s="78"/>
      <c r="S580" s="78"/>
      <c r="T580" s="78"/>
      <c r="U580" s="78"/>
    </row>
    <row r="581" spans="10:21" x14ac:dyDescent="0.25">
      <c r="J581" s="78"/>
      <c r="K581" s="78"/>
      <c r="L581" s="111"/>
      <c r="M581" s="78"/>
      <c r="N581" s="78"/>
      <c r="O581" s="78"/>
      <c r="P581" s="78"/>
      <c r="Q581" s="78"/>
      <c r="R581" s="78"/>
      <c r="S581" s="78"/>
      <c r="T581" s="78"/>
      <c r="U581" s="78"/>
    </row>
    <row r="582" spans="10:21" x14ac:dyDescent="0.25">
      <c r="J582" s="78"/>
      <c r="K582" s="78"/>
      <c r="L582" s="111"/>
      <c r="M582" s="78"/>
      <c r="N582" s="78"/>
      <c r="O582" s="78"/>
      <c r="P582" s="78"/>
      <c r="Q582" s="78"/>
      <c r="R582" s="78"/>
      <c r="S582" s="78"/>
      <c r="T582" s="78"/>
      <c r="U582" s="78"/>
    </row>
    <row r="583" spans="10:21" x14ac:dyDescent="0.25">
      <c r="J583" s="78"/>
      <c r="K583" s="78"/>
      <c r="L583" s="111"/>
      <c r="M583" s="78"/>
      <c r="N583" s="78"/>
      <c r="O583" s="78"/>
      <c r="P583" s="78"/>
      <c r="Q583" s="78"/>
      <c r="R583" s="78"/>
      <c r="S583" s="78"/>
      <c r="T583" s="78"/>
      <c r="U583" s="78"/>
    </row>
    <row r="584" spans="10:21" x14ac:dyDescent="0.25">
      <c r="J584" s="78"/>
      <c r="K584" s="78"/>
      <c r="L584" s="111"/>
      <c r="M584" s="78"/>
      <c r="N584" s="78"/>
      <c r="O584" s="78"/>
      <c r="P584" s="78"/>
      <c r="Q584" s="78"/>
      <c r="R584" s="78"/>
      <c r="S584" s="78"/>
      <c r="T584" s="78"/>
      <c r="U584" s="78"/>
    </row>
    <row r="585" spans="10:21" x14ac:dyDescent="0.25">
      <c r="J585" s="78"/>
      <c r="K585" s="78"/>
      <c r="L585" s="111"/>
      <c r="M585" s="78"/>
      <c r="N585" s="78"/>
      <c r="O585" s="78"/>
      <c r="P585" s="78"/>
      <c r="Q585" s="78"/>
      <c r="R585" s="78"/>
      <c r="S585" s="78"/>
      <c r="T585" s="78"/>
      <c r="U585" s="78"/>
    </row>
    <row r="586" spans="10:21" x14ac:dyDescent="0.25">
      <c r="J586" s="78"/>
      <c r="K586" s="78"/>
      <c r="L586" s="111"/>
      <c r="M586" s="78"/>
      <c r="N586" s="78"/>
      <c r="O586" s="78"/>
      <c r="P586" s="78"/>
      <c r="Q586" s="78"/>
      <c r="R586" s="78"/>
      <c r="S586" s="78"/>
      <c r="T586" s="78"/>
      <c r="U586" s="78"/>
    </row>
    <row r="587" spans="10:21" x14ac:dyDescent="0.25">
      <c r="J587" s="78"/>
      <c r="K587" s="78"/>
      <c r="L587" s="111"/>
      <c r="M587" s="78"/>
      <c r="N587" s="78"/>
      <c r="O587" s="78"/>
      <c r="P587" s="78"/>
      <c r="Q587" s="78"/>
      <c r="R587" s="78"/>
      <c r="S587" s="78"/>
      <c r="T587" s="78"/>
      <c r="U587" s="78"/>
    </row>
    <row r="588" spans="10:21" x14ac:dyDescent="0.25">
      <c r="J588" s="78"/>
      <c r="K588" s="78"/>
      <c r="L588" s="111"/>
      <c r="M588" s="78"/>
      <c r="N588" s="78"/>
      <c r="O588" s="78"/>
      <c r="P588" s="78"/>
      <c r="Q588" s="78"/>
      <c r="R588" s="78"/>
      <c r="S588" s="78"/>
      <c r="T588" s="78"/>
      <c r="U588" s="78"/>
    </row>
    <row r="589" spans="10:21" x14ac:dyDescent="0.25">
      <c r="J589" s="78"/>
      <c r="K589" s="78"/>
      <c r="L589" s="111"/>
      <c r="M589" s="78"/>
      <c r="N589" s="78"/>
      <c r="O589" s="78"/>
      <c r="P589" s="78"/>
      <c r="Q589" s="78"/>
      <c r="R589" s="78"/>
      <c r="S589" s="78"/>
      <c r="T589" s="78"/>
      <c r="U589" s="78"/>
    </row>
    <row r="590" spans="10:21" x14ac:dyDescent="0.25">
      <c r="J590" s="78"/>
      <c r="K590" s="78"/>
      <c r="L590" s="111"/>
      <c r="M590" s="78"/>
      <c r="N590" s="78"/>
      <c r="O590" s="78"/>
      <c r="P590" s="78"/>
      <c r="Q590" s="78"/>
      <c r="R590" s="78"/>
      <c r="S590" s="78"/>
      <c r="T590" s="78"/>
      <c r="U590" s="78"/>
    </row>
    <row r="591" spans="10:21" x14ac:dyDescent="0.25">
      <c r="J591" s="78"/>
      <c r="K591" s="78"/>
      <c r="L591" s="111"/>
      <c r="M591" s="78"/>
      <c r="N591" s="78"/>
      <c r="O591" s="78"/>
      <c r="P591" s="78"/>
      <c r="Q591" s="78"/>
      <c r="R591" s="78"/>
      <c r="S591" s="78"/>
      <c r="T591" s="78"/>
      <c r="U591" s="78"/>
    </row>
    <row r="592" spans="10:21" x14ac:dyDescent="0.25">
      <c r="J592" s="78"/>
      <c r="K592" s="78"/>
      <c r="L592" s="111"/>
      <c r="M592" s="78"/>
      <c r="N592" s="78"/>
      <c r="O592" s="78"/>
      <c r="P592" s="78"/>
      <c r="Q592" s="78"/>
      <c r="R592" s="78"/>
      <c r="S592" s="78"/>
      <c r="T592" s="78"/>
      <c r="U592" s="78"/>
    </row>
    <row r="593" spans="10:21" x14ac:dyDescent="0.25">
      <c r="J593" s="78"/>
      <c r="K593" s="78"/>
      <c r="L593" s="111"/>
      <c r="M593" s="78"/>
      <c r="N593" s="78"/>
      <c r="O593" s="78"/>
      <c r="P593" s="78"/>
      <c r="Q593" s="78"/>
      <c r="R593" s="78"/>
      <c r="S593" s="78"/>
      <c r="T593" s="78"/>
      <c r="U593" s="78"/>
    </row>
    <row r="594" spans="10:21" x14ac:dyDescent="0.25">
      <c r="J594" s="78"/>
      <c r="K594" s="78"/>
      <c r="L594" s="111"/>
      <c r="M594" s="78"/>
      <c r="N594" s="78"/>
      <c r="O594" s="78"/>
      <c r="P594" s="78"/>
      <c r="Q594" s="78"/>
      <c r="R594" s="78"/>
      <c r="S594" s="78"/>
      <c r="T594" s="78"/>
      <c r="U594" s="78"/>
    </row>
    <row r="595" spans="10:21" x14ac:dyDescent="0.25">
      <c r="J595" s="78"/>
      <c r="K595" s="78"/>
      <c r="L595" s="111"/>
      <c r="M595" s="78"/>
      <c r="N595" s="78"/>
      <c r="O595" s="78"/>
      <c r="P595" s="78"/>
      <c r="Q595" s="78"/>
      <c r="R595" s="78"/>
      <c r="S595" s="78"/>
      <c r="T595" s="78"/>
      <c r="U595" s="78"/>
    </row>
    <row r="596" spans="10:21" x14ac:dyDescent="0.25">
      <c r="J596" s="78"/>
      <c r="K596" s="78"/>
      <c r="L596" s="111"/>
      <c r="M596" s="78"/>
      <c r="N596" s="78"/>
      <c r="O596" s="78"/>
      <c r="P596" s="78"/>
      <c r="Q596" s="78"/>
      <c r="R596" s="78"/>
      <c r="S596" s="78"/>
      <c r="T596" s="78"/>
      <c r="U596" s="78"/>
    </row>
    <row r="597" spans="10:21" x14ac:dyDescent="0.25">
      <c r="J597" s="78"/>
      <c r="K597" s="78"/>
      <c r="L597" s="111"/>
      <c r="M597" s="78"/>
      <c r="N597" s="78"/>
      <c r="O597" s="78"/>
      <c r="P597" s="78"/>
      <c r="Q597" s="78"/>
      <c r="R597" s="78"/>
      <c r="S597" s="78"/>
      <c r="T597" s="78"/>
      <c r="U597" s="78"/>
    </row>
    <row r="598" spans="10:21" x14ac:dyDescent="0.25">
      <c r="J598" s="78"/>
      <c r="K598" s="78"/>
      <c r="L598" s="111"/>
      <c r="M598" s="78"/>
      <c r="N598" s="78"/>
      <c r="O598" s="78"/>
      <c r="P598" s="78"/>
      <c r="Q598" s="78"/>
      <c r="R598" s="78"/>
      <c r="S598" s="78"/>
      <c r="T598" s="78"/>
      <c r="U598" s="78"/>
    </row>
    <row r="599" spans="10:21" x14ac:dyDescent="0.25">
      <c r="J599" s="78"/>
      <c r="K599" s="78"/>
      <c r="L599" s="111"/>
      <c r="M599" s="78"/>
      <c r="N599" s="78"/>
      <c r="O599" s="78"/>
      <c r="P599" s="78"/>
      <c r="Q599" s="78"/>
      <c r="R599" s="78"/>
      <c r="S599" s="78"/>
      <c r="T599" s="78"/>
      <c r="U599" s="78"/>
    </row>
    <row r="600" spans="10:21" x14ac:dyDescent="0.25">
      <c r="J600" s="78"/>
      <c r="K600" s="78"/>
      <c r="L600" s="111"/>
      <c r="M600" s="78"/>
      <c r="N600" s="78"/>
      <c r="O600" s="78"/>
      <c r="P600" s="78"/>
      <c r="Q600" s="78"/>
      <c r="R600" s="78"/>
      <c r="S600" s="78"/>
      <c r="T600" s="78"/>
      <c r="U600" s="78"/>
    </row>
    <row r="601" spans="10:21" x14ac:dyDescent="0.25">
      <c r="J601" s="78"/>
      <c r="K601" s="78"/>
      <c r="L601" s="111"/>
      <c r="M601" s="78"/>
      <c r="N601" s="78"/>
      <c r="O601" s="78"/>
      <c r="P601" s="78"/>
      <c r="Q601" s="78"/>
      <c r="R601" s="78"/>
      <c r="S601" s="78"/>
      <c r="T601" s="78"/>
      <c r="U601" s="78"/>
    </row>
    <row r="602" spans="10:21" x14ac:dyDescent="0.25">
      <c r="J602" s="78"/>
      <c r="K602" s="78"/>
      <c r="L602" s="111"/>
      <c r="M602" s="78"/>
      <c r="N602" s="78"/>
      <c r="O602" s="78"/>
      <c r="P602" s="78"/>
      <c r="Q602" s="78"/>
      <c r="R602" s="78"/>
      <c r="S602" s="78"/>
      <c r="T602" s="78"/>
      <c r="U602" s="78"/>
    </row>
    <row r="603" spans="10:21" x14ac:dyDescent="0.25">
      <c r="J603" s="78"/>
      <c r="K603" s="78"/>
      <c r="L603" s="111"/>
      <c r="M603" s="78"/>
      <c r="N603" s="78"/>
      <c r="O603" s="78"/>
      <c r="P603" s="78"/>
      <c r="Q603" s="78"/>
      <c r="R603" s="78"/>
      <c r="S603" s="78"/>
      <c r="T603" s="78"/>
      <c r="U603" s="78"/>
    </row>
    <row r="604" spans="10:21" x14ac:dyDescent="0.25">
      <c r="J604" s="78"/>
      <c r="K604" s="78"/>
      <c r="L604" s="111"/>
      <c r="M604" s="78"/>
      <c r="N604" s="78"/>
      <c r="O604" s="78"/>
      <c r="P604" s="78"/>
      <c r="Q604" s="78"/>
      <c r="R604" s="78"/>
      <c r="S604" s="78"/>
      <c r="T604" s="78"/>
      <c r="U604" s="78"/>
    </row>
    <row r="605" spans="10:21" x14ac:dyDescent="0.25">
      <c r="J605" s="78"/>
      <c r="K605" s="78"/>
      <c r="L605" s="111"/>
      <c r="M605" s="78"/>
      <c r="N605" s="78"/>
      <c r="O605" s="78"/>
      <c r="P605" s="78"/>
      <c r="Q605" s="78"/>
      <c r="R605" s="78"/>
      <c r="S605" s="78"/>
      <c r="T605" s="78"/>
      <c r="U605" s="78"/>
    </row>
    <row r="606" spans="10:21" x14ac:dyDescent="0.25">
      <c r="J606" s="78"/>
      <c r="K606" s="78"/>
      <c r="L606" s="111"/>
      <c r="M606" s="78"/>
      <c r="N606" s="78"/>
      <c r="O606" s="78"/>
      <c r="P606" s="78"/>
      <c r="Q606" s="78"/>
      <c r="R606" s="78"/>
      <c r="S606" s="78"/>
      <c r="T606" s="78"/>
      <c r="U606" s="78"/>
    </row>
    <row r="607" spans="10:21" x14ac:dyDescent="0.25">
      <c r="J607" s="78"/>
      <c r="K607" s="78"/>
      <c r="L607" s="111"/>
      <c r="M607" s="78"/>
      <c r="N607" s="78"/>
      <c r="O607" s="78"/>
      <c r="P607" s="78"/>
      <c r="Q607" s="78"/>
      <c r="R607" s="78"/>
      <c r="S607" s="78"/>
      <c r="T607" s="78"/>
      <c r="U607" s="78"/>
    </row>
    <row r="608" spans="10:21" x14ac:dyDescent="0.25">
      <c r="J608" s="78"/>
      <c r="K608" s="78"/>
      <c r="L608" s="111"/>
      <c r="M608" s="78"/>
      <c r="N608" s="78"/>
      <c r="O608" s="78"/>
      <c r="P608" s="78"/>
      <c r="Q608" s="78"/>
      <c r="R608" s="78"/>
      <c r="S608" s="78"/>
      <c r="T608" s="78"/>
      <c r="U608" s="78"/>
    </row>
    <row r="609" spans="10:21" x14ac:dyDescent="0.25">
      <c r="J609" s="78"/>
      <c r="K609" s="78"/>
      <c r="L609" s="111"/>
      <c r="M609" s="78"/>
      <c r="N609" s="78"/>
      <c r="O609" s="78"/>
      <c r="P609" s="78"/>
      <c r="Q609" s="78"/>
      <c r="R609" s="78"/>
      <c r="S609" s="78"/>
      <c r="T609" s="78"/>
      <c r="U609" s="78"/>
    </row>
    <row r="610" spans="10:21" x14ac:dyDescent="0.25">
      <c r="J610" s="78"/>
      <c r="K610" s="78"/>
      <c r="L610" s="111"/>
      <c r="M610" s="78"/>
      <c r="N610" s="78"/>
      <c r="O610" s="78"/>
      <c r="P610" s="78"/>
      <c r="Q610" s="78"/>
      <c r="R610" s="78"/>
      <c r="S610" s="78"/>
      <c r="T610" s="78"/>
      <c r="U610" s="78"/>
    </row>
    <row r="611" spans="10:21" x14ac:dyDescent="0.25">
      <c r="J611" s="78"/>
      <c r="K611" s="78"/>
      <c r="L611" s="111"/>
      <c r="M611" s="78"/>
      <c r="N611" s="78"/>
      <c r="O611" s="78"/>
      <c r="P611" s="78"/>
      <c r="Q611" s="78"/>
      <c r="R611" s="78"/>
      <c r="S611" s="78"/>
      <c r="T611" s="78"/>
      <c r="U611" s="78"/>
    </row>
    <row r="612" spans="10:21" x14ac:dyDescent="0.25">
      <c r="J612" s="78"/>
      <c r="K612" s="78"/>
      <c r="L612" s="111"/>
      <c r="M612" s="78"/>
      <c r="N612" s="78"/>
      <c r="O612" s="78"/>
      <c r="P612" s="78"/>
      <c r="Q612" s="78"/>
      <c r="R612" s="78"/>
      <c r="S612" s="78"/>
      <c r="T612" s="78"/>
      <c r="U612" s="78"/>
    </row>
    <row r="613" spans="10:21" x14ac:dyDescent="0.25">
      <c r="J613" s="78"/>
      <c r="K613" s="78"/>
      <c r="L613" s="111"/>
      <c r="M613" s="78"/>
      <c r="N613" s="78"/>
      <c r="O613" s="78"/>
      <c r="P613" s="78"/>
      <c r="Q613" s="78"/>
      <c r="R613" s="78"/>
      <c r="S613" s="78"/>
      <c r="T613" s="78"/>
      <c r="U613" s="78"/>
    </row>
    <row r="614" spans="10:21" x14ac:dyDescent="0.25">
      <c r="J614" s="78"/>
      <c r="K614" s="78"/>
      <c r="L614" s="111"/>
      <c r="M614" s="78"/>
      <c r="N614" s="78"/>
      <c r="O614" s="78"/>
      <c r="P614" s="78"/>
      <c r="Q614" s="78"/>
      <c r="R614" s="78"/>
      <c r="S614" s="78"/>
      <c r="T614" s="78"/>
      <c r="U614" s="78"/>
    </row>
    <row r="615" spans="10:21" x14ac:dyDescent="0.25">
      <c r="J615" s="78"/>
      <c r="K615" s="78"/>
      <c r="L615" s="111"/>
      <c r="M615" s="78"/>
      <c r="N615" s="78"/>
      <c r="O615" s="78"/>
      <c r="P615" s="78"/>
      <c r="Q615" s="78"/>
      <c r="R615" s="78"/>
      <c r="S615" s="78"/>
      <c r="T615" s="78"/>
      <c r="U615" s="78"/>
    </row>
    <row r="616" spans="10:21" x14ac:dyDescent="0.25">
      <c r="J616" s="78"/>
      <c r="K616" s="78"/>
      <c r="L616" s="111"/>
      <c r="M616" s="78"/>
      <c r="N616" s="78"/>
      <c r="O616" s="78"/>
      <c r="P616" s="78"/>
      <c r="Q616" s="78"/>
      <c r="R616" s="78"/>
      <c r="S616" s="78"/>
      <c r="T616" s="78"/>
      <c r="U616" s="78"/>
    </row>
    <row r="617" spans="10:21" x14ac:dyDescent="0.25">
      <c r="J617" s="78"/>
      <c r="K617" s="78"/>
      <c r="L617" s="111"/>
      <c r="M617" s="78"/>
      <c r="N617" s="78"/>
      <c r="O617" s="78"/>
      <c r="P617" s="78"/>
      <c r="Q617" s="78"/>
      <c r="R617" s="78"/>
      <c r="S617" s="78"/>
      <c r="T617" s="78"/>
      <c r="U617" s="78"/>
    </row>
    <row r="618" spans="10:21" x14ac:dyDescent="0.25">
      <c r="J618" s="78"/>
      <c r="K618" s="78"/>
      <c r="L618" s="111"/>
      <c r="M618" s="78"/>
      <c r="N618" s="78"/>
      <c r="O618" s="78"/>
      <c r="P618" s="78"/>
      <c r="Q618" s="78"/>
      <c r="R618" s="78"/>
      <c r="S618" s="78"/>
      <c r="T618" s="78"/>
      <c r="U618" s="78"/>
    </row>
    <row r="619" spans="10:21" x14ac:dyDescent="0.25">
      <c r="J619" s="78"/>
      <c r="K619" s="78"/>
      <c r="L619" s="111"/>
      <c r="M619" s="78"/>
      <c r="N619" s="78"/>
      <c r="O619" s="78"/>
      <c r="P619" s="78"/>
      <c r="Q619" s="78"/>
      <c r="R619" s="78"/>
      <c r="S619" s="78"/>
      <c r="T619" s="78"/>
      <c r="U619" s="78"/>
    </row>
    <row r="620" spans="10:21" x14ac:dyDescent="0.25">
      <c r="J620" s="78"/>
      <c r="K620" s="78"/>
      <c r="L620" s="111"/>
      <c r="M620" s="78"/>
      <c r="N620" s="78"/>
      <c r="O620" s="78"/>
      <c r="P620" s="78"/>
      <c r="Q620" s="78"/>
      <c r="R620" s="78"/>
      <c r="S620" s="78"/>
      <c r="T620" s="78"/>
      <c r="U620" s="78"/>
    </row>
    <row r="621" spans="10:21" x14ac:dyDescent="0.25">
      <c r="J621" s="78"/>
      <c r="K621" s="78"/>
      <c r="L621" s="111"/>
      <c r="M621" s="78"/>
      <c r="N621" s="78"/>
      <c r="O621" s="78"/>
      <c r="P621" s="78"/>
      <c r="Q621" s="78"/>
      <c r="R621" s="78"/>
      <c r="S621" s="78"/>
      <c r="T621" s="78"/>
      <c r="U621" s="78"/>
    </row>
    <row r="622" spans="10:21" x14ac:dyDescent="0.25">
      <c r="J622" s="78"/>
      <c r="K622" s="78"/>
      <c r="L622" s="111"/>
      <c r="M622" s="78"/>
      <c r="N622" s="78"/>
      <c r="O622" s="78"/>
      <c r="P622" s="78"/>
      <c r="Q622" s="78"/>
      <c r="R622" s="78"/>
      <c r="S622" s="78"/>
      <c r="T622" s="78"/>
      <c r="U622" s="78"/>
    </row>
    <row r="623" spans="10:21" x14ac:dyDescent="0.25">
      <c r="J623" s="78"/>
      <c r="K623" s="78"/>
      <c r="L623" s="111"/>
      <c r="M623" s="78"/>
      <c r="N623" s="78"/>
      <c r="O623" s="78"/>
      <c r="P623" s="78"/>
      <c r="Q623" s="78"/>
      <c r="R623" s="78"/>
      <c r="S623" s="78"/>
      <c r="T623" s="78"/>
      <c r="U623" s="78"/>
    </row>
    <row r="624" spans="10:21" x14ac:dyDescent="0.25">
      <c r="J624" s="78"/>
      <c r="K624" s="78"/>
      <c r="L624" s="111"/>
      <c r="M624" s="78"/>
      <c r="N624" s="78"/>
      <c r="O624" s="78"/>
      <c r="P624" s="78"/>
      <c r="Q624" s="78"/>
      <c r="R624" s="78"/>
      <c r="S624" s="78"/>
      <c r="T624" s="78"/>
      <c r="U624" s="78"/>
    </row>
    <row r="625" spans="10:21" x14ac:dyDescent="0.25">
      <c r="J625" s="78"/>
      <c r="K625" s="78"/>
      <c r="L625" s="111"/>
      <c r="M625" s="78"/>
      <c r="N625" s="78"/>
      <c r="O625" s="78"/>
      <c r="P625" s="78"/>
      <c r="Q625" s="78"/>
      <c r="R625" s="78"/>
      <c r="S625" s="78"/>
      <c r="T625" s="78"/>
      <c r="U625" s="78"/>
    </row>
    <row r="626" spans="10:21" x14ac:dyDescent="0.25">
      <c r="J626" s="78"/>
      <c r="K626" s="78"/>
      <c r="L626" s="111"/>
      <c r="M626" s="78"/>
      <c r="N626" s="78"/>
      <c r="O626" s="78"/>
      <c r="P626" s="78"/>
      <c r="Q626" s="78"/>
      <c r="R626" s="78"/>
      <c r="S626" s="78"/>
      <c r="T626" s="78"/>
      <c r="U626" s="78"/>
    </row>
    <row r="627" spans="10:21" x14ac:dyDescent="0.25">
      <c r="J627" s="78"/>
      <c r="K627" s="78"/>
      <c r="L627" s="111"/>
      <c r="M627" s="78"/>
      <c r="N627" s="78"/>
      <c r="O627" s="78"/>
      <c r="P627" s="78"/>
      <c r="Q627" s="78"/>
      <c r="R627" s="78"/>
      <c r="S627" s="78"/>
      <c r="T627" s="78"/>
      <c r="U627" s="78"/>
    </row>
    <row r="628" spans="10:21" x14ac:dyDescent="0.25">
      <c r="J628" s="78"/>
      <c r="K628" s="78"/>
      <c r="L628" s="111"/>
      <c r="M628" s="78"/>
      <c r="N628" s="78"/>
      <c r="O628" s="78"/>
      <c r="P628" s="78"/>
      <c r="Q628" s="78"/>
      <c r="R628" s="78"/>
      <c r="S628" s="78"/>
      <c r="T628" s="78"/>
      <c r="U628" s="78"/>
    </row>
    <row r="629" spans="10:21" x14ac:dyDescent="0.25">
      <c r="J629" s="78"/>
      <c r="K629" s="78"/>
      <c r="L629" s="111"/>
      <c r="M629" s="78"/>
      <c r="N629" s="78"/>
      <c r="O629" s="78"/>
      <c r="P629" s="78"/>
      <c r="Q629" s="78"/>
      <c r="R629" s="78"/>
      <c r="S629" s="78"/>
      <c r="T629" s="78"/>
      <c r="U629" s="78"/>
    </row>
    <row r="630" spans="10:21" x14ac:dyDescent="0.25">
      <c r="J630" s="78"/>
      <c r="K630" s="78"/>
      <c r="L630" s="111"/>
      <c r="M630" s="78"/>
      <c r="N630" s="78"/>
      <c r="O630" s="78"/>
      <c r="P630" s="78"/>
      <c r="Q630" s="78"/>
      <c r="R630" s="78"/>
      <c r="S630" s="78"/>
      <c r="T630" s="78"/>
      <c r="U630" s="78"/>
    </row>
    <row r="631" spans="10:21" x14ac:dyDescent="0.25">
      <c r="J631" s="78"/>
      <c r="K631" s="78"/>
      <c r="L631" s="111"/>
      <c r="M631" s="78"/>
      <c r="N631" s="78"/>
      <c r="O631" s="78"/>
      <c r="P631" s="78"/>
      <c r="Q631" s="78"/>
      <c r="R631" s="78"/>
      <c r="S631" s="78"/>
      <c r="T631" s="78"/>
      <c r="U631" s="78"/>
    </row>
    <row r="632" spans="10:21" x14ac:dyDescent="0.25">
      <c r="J632" s="78"/>
      <c r="K632" s="78"/>
      <c r="L632" s="111"/>
      <c r="M632" s="78"/>
      <c r="N632" s="78"/>
      <c r="O632" s="78"/>
      <c r="P632" s="78"/>
      <c r="Q632" s="78"/>
      <c r="R632" s="78"/>
      <c r="S632" s="78"/>
      <c r="T632" s="78"/>
      <c r="U632" s="78"/>
    </row>
    <row r="633" spans="10:21" x14ac:dyDescent="0.25">
      <c r="J633" s="78"/>
      <c r="K633" s="78"/>
      <c r="L633" s="111"/>
      <c r="M633" s="78"/>
      <c r="N633" s="78"/>
      <c r="O633" s="78"/>
      <c r="P633" s="78"/>
      <c r="Q633" s="78"/>
      <c r="R633" s="78"/>
      <c r="S633" s="78"/>
      <c r="T633" s="78"/>
      <c r="U633" s="78"/>
    </row>
    <row r="634" spans="10:21" x14ac:dyDescent="0.25">
      <c r="J634" s="78"/>
      <c r="K634" s="78"/>
      <c r="L634" s="111"/>
      <c r="M634" s="78"/>
      <c r="N634" s="78"/>
      <c r="O634" s="78"/>
      <c r="P634" s="78"/>
      <c r="Q634" s="78"/>
      <c r="R634" s="78"/>
      <c r="S634" s="78"/>
      <c r="T634" s="78"/>
      <c r="U634" s="78"/>
    </row>
    <row r="635" spans="10:21" x14ac:dyDescent="0.25">
      <c r="J635" s="78"/>
      <c r="K635" s="78"/>
      <c r="L635" s="111"/>
      <c r="M635" s="78"/>
      <c r="N635" s="78"/>
      <c r="O635" s="78"/>
      <c r="P635" s="78"/>
      <c r="Q635" s="78"/>
      <c r="R635" s="78"/>
      <c r="S635" s="78"/>
      <c r="T635" s="78"/>
      <c r="U635" s="78"/>
    </row>
    <row r="636" spans="10:21" x14ac:dyDescent="0.25">
      <c r="J636" s="78"/>
      <c r="K636" s="78"/>
      <c r="L636" s="111"/>
      <c r="M636" s="78"/>
      <c r="N636" s="78"/>
      <c r="O636" s="78"/>
      <c r="P636" s="78"/>
      <c r="Q636" s="78"/>
      <c r="R636" s="78"/>
      <c r="S636" s="78"/>
      <c r="T636" s="78"/>
      <c r="U636" s="78"/>
    </row>
    <row r="637" spans="10:21" x14ac:dyDescent="0.25">
      <c r="J637" s="78"/>
      <c r="K637" s="78"/>
      <c r="L637" s="111"/>
      <c r="M637" s="78"/>
      <c r="N637" s="78"/>
      <c r="O637" s="78"/>
      <c r="P637" s="78"/>
      <c r="Q637" s="78"/>
      <c r="R637" s="78"/>
      <c r="S637" s="78"/>
      <c r="T637" s="78"/>
      <c r="U637" s="78"/>
    </row>
    <row r="638" spans="10:21" x14ac:dyDescent="0.25">
      <c r="J638" s="78"/>
      <c r="K638" s="78"/>
      <c r="L638" s="111"/>
      <c r="M638" s="78"/>
      <c r="N638" s="78"/>
      <c r="O638" s="78"/>
      <c r="P638" s="78"/>
      <c r="Q638" s="78"/>
      <c r="R638" s="78"/>
      <c r="S638" s="78"/>
      <c r="T638" s="78"/>
      <c r="U638" s="78"/>
    </row>
    <row r="639" spans="10:21" x14ac:dyDescent="0.25">
      <c r="J639" s="78"/>
      <c r="K639" s="78"/>
      <c r="L639" s="111"/>
      <c r="M639" s="78"/>
      <c r="N639" s="78"/>
      <c r="O639" s="78"/>
      <c r="P639" s="78"/>
      <c r="Q639" s="78"/>
      <c r="R639" s="78"/>
      <c r="S639" s="78"/>
      <c r="T639" s="78"/>
      <c r="U639" s="78"/>
    </row>
    <row r="640" spans="10:21" x14ac:dyDescent="0.25">
      <c r="J640" s="78"/>
      <c r="K640" s="78"/>
      <c r="L640" s="111"/>
      <c r="M640" s="78"/>
      <c r="N640" s="78"/>
      <c r="O640" s="78"/>
      <c r="P640" s="78"/>
      <c r="Q640" s="78"/>
      <c r="R640" s="78"/>
      <c r="S640" s="78"/>
      <c r="T640" s="78"/>
      <c r="U640" s="78"/>
    </row>
    <row r="641" spans="10:21" x14ac:dyDescent="0.25">
      <c r="J641" s="78"/>
      <c r="K641" s="78"/>
      <c r="L641" s="111"/>
      <c r="M641" s="78"/>
      <c r="N641" s="78"/>
      <c r="O641" s="78"/>
      <c r="P641" s="78"/>
      <c r="Q641" s="78"/>
      <c r="R641" s="78"/>
      <c r="S641" s="78"/>
      <c r="T641" s="78"/>
      <c r="U641" s="78"/>
    </row>
    <row r="642" spans="10:21" x14ac:dyDescent="0.25">
      <c r="J642" s="78"/>
      <c r="K642" s="78"/>
      <c r="L642" s="111"/>
      <c r="M642" s="78"/>
      <c r="N642" s="78"/>
      <c r="O642" s="78"/>
      <c r="P642" s="78"/>
      <c r="Q642" s="78"/>
      <c r="R642" s="78"/>
      <c r="S642" s="78"/>
      <c r="T642" s="78"/>
      <c r="U642" s="78"/>
    </row>
    <row r="643" spans="10:21" x14ac:dyDescent="0.25">
      <c r="J643" s="78"/>
      <c r="K643" s="78"/>
      <c r="L643" s="111"/>
      <c r="M643" s="78"/>
      <c r="N643" s="78"/>
      <c r="O643" s="78"/>
      <c r="P643" s="78"/>
      <c r="Q643" s="78"/>
      <c r="R643" s="78"/>
      <c r="S643" s="78"/>
      <c r="T643" s="78"/>
      <c r="U643" s="78"/>
    </row>
    <row r="644" spans="10:21" x14ac:dyDescent="0.25">
      <c r="J644" s="78"/>
      <c r="K644" s="78"/>
      <c r="L644" s="111"/>
      <c r="M644" s="78"/>
      <c r="N644" s="78"/>
      <c r="O644" s="78"/>
      <c r="P644" s="78"/>
      <c r="Q644" s="78"/>
      <c r="R644" s="78"/>
      <c r="S644" s="78"/>
      <c r="T644" s="78"/>
      <c r="U644" s="78"/>
    </row>
    <row r="645" spans="10:21" x14ac:dyDescent="0.25">
      <c r="J645" s="78"/>
      <c r="K645" s="78"/>
      <c r="L645" s="111"/>
      <c r="M645" s="78"/>
      <c r="N645" s="78"/>
      <c r="O645" s="78"/>
      <c r="P645" s="78"/>
      <c r="Q645" s="78"/>
      <c r="R645" s="78"/>
      <c r="S645" s="78"/>
      <c r="T645" s="78"/>
      <c r="U645" s="78"/>
    </row>
    <row r="646" spans="10:21" x14ac:dyDescent="0.25">
      <c r="J646" s="78"/>
      <c r="K646" s="78"/>
      <c r="L646" s="111"/>
      <c r="M646" s="78"/>
      <c r="N646" s="78"/>
      <c r="O646" s="78"/>
      <c r="P646" s="78"/>
      <c r="Q646" s="78"/>
      <c r="R646" s="78"/>
      <c r="S646" s="78"/>
      <c r="T646" s="78"/>
      <c r="U646" s="78"/>
    </row>
    <row r="647" spans="10:21" x14ac:dyDescent="0.25">
      <c r="J647" s="78"/>
      <c r="K647" s="78"/>
      <c r="L647" s="111"/>
      <c r="M647" s="78"/>
      <c r="N647" s="78"/>
      <c r="O647" s="78"/>
      <c r="P647" s="78"/>
      <c r="Q647" s="78"/>
      <c r="R647" s="78"/>
      <c r="S647" s="78"/>
      <c r="T647" s="78"/>
      <c r="U647" s="78"/>
    </row>
    <row r="648" spans="10:21" x14ac:dyDescent="0.25">
      <c r="J648" s="78"/>
      <c r="K648" s="78"/>
      <c r="L648" s="111"/>
      <c r="M648" s="78"/>
      <c r="N648" s="78"/>
      <c r="O648" s="78"/>
      <c r="P648" s="78"/>
      <c r="Q648" s="78"/>
      <c r="R648" s="78"/>
      <c r="S648" s="78"/>
      <c r="T648" s="78"/>
      <c r="U648" s="78"/>
    </row>
    <row r="649" spans="10:21" x14ac:dyDescent="0.25">
      <c r="J649" s="78"/>
      <c r="K649" s="78"/>
      <c r="L649" s="111"/>
      <c r="M649" s="78"/>
      <c r="N649" s="78"/>
      <c r="O649" s="78"/>
      <c r="P649" s="78"/>
      <c r="Q649" s="78"/>
      <c r="R649" s="78"/>
      <c r="S649" s="78"/>
      <c r="T649" s="78"/>
      <c r="U649" s="78"/>
    </row>
    <row r="650" spans="10:21" x14ac:dyDescent="0.25">
      <c r="J650" s="78"/>
      <c r="K650" s="78"/>
      <c r="L650" s="111"/>
      <c r="M650" s="78"/>
      <c r="N650" s="78"/>
      <c r="O650" s="78"/>
      <c r="P650" s="78"/>
      <c r="Q650" s="78"/>
      <c r="R650" s="78"/>
      <c r="S650" s="78"/>
      <c r="T650" s="78"/>
      <c r="U650" s="78"/>
    </row>
    <row r="651" spans="10:21" x14ac:dyDescent="0.25">
      <c r="J651" s="78"/>
      <c r="K651" s="78"/>
      <c r="L651" s="111"/>
      <c r="M651" s="78"/>
      <c r="N651" s="78"/>
      <c r="O651" s="78"/>
      <c r="P651" s="78"/>
      <c r="Q651" s="78"/>
      <c r="R651" s="78"/>
      <c r="S651" s="78"/>
      <c r="T651" s="78"/>
      <c r="U651" s="78"/>
    </row>
    <row r="652" spans="10:21" x14ac:dyDescent="0.25">
      <c r="J652" s="78"/>
      <c r="K652" s="78"/>
      <c r="L652" s="111"/>
      <c r="M652" s="78"/>
      <c r="N652" s="78"/>
      <c r="O652" s="78"/>
      <c r="P652" s="78"/>
      <c r="Q652" s="78"/>
      <c r="R652" s="78"/>
      <c r="S652" s="78"/>
      <c r="T652" s="78"/>
      <c r="U652" s="78"/>
    </row>
    <row r="653" spans="10:21" x14ac:dyDescent="0.25">
      <c r="J653" s="78"/>
      <c r="K653" s="78"/>
      <c r="L653" s="111"/>
      <c r="M653" s="78"/>
      <c r="N653" s="78"/>
      <c r="O653" s="78"/>
      <c r="P653" s="78"/>
      <c r="Q653" s="78"/>
      <c r="R653" s="78"/>
      <c r="S653" s="78"/>
      <c r="T653" s="78"/>
      <c r="U653" s="78"/>
    </row>
    <row r="654" spans="10:21" x14ac:dyDescent="0.25">
      <c r="J654" s="78"/>
      <c r="K654" s="78"/>
      <c r="L654" s="111"/>
      <c r="M654" s="78"/>
      <c r="N654" s="78"/>
      <c r="O654" s="78"/>
      <c r="P654" s="78"/>
      <c r="Q654" s="78"/>
      <c r="R654" s="78"/>
      <c r="S654" s="78"/>
      <c r="T654" s="78"/>
      <c r="U654" s="78"/>
    </row>
    <row r="655" spans="10:21" x14ac:dyDescent="0.25">
      <c r="J655" s="78"/>
      <c r="K655" s="78"/>
      <c r="L655" s="111"/>
      <c r="M655" s="78"/>
      <c r="N655" s="78"/>
      <c r="O655" s="78"/>
      <c r="P655" s="78"/>
      <c r="Q655" s="78"/>
      <c r="R655" s="78"/>
      <c r="S655" s="78"/>
      <c r="T655" s="78"/>
      <c r="U655" s="78"/>
    </row>
    <row r="656" spans="10:21" x14ac:dyDescent="0.25">
      <c r="J656" s="78"/>
      <c r="K656" s="78"/>
      <c r="L656" s="111"/>
      <c r="M656" s="78"/>
      <c r="N656" s="78"/>
      <c r="O656" s="78"/>
      <c r="P656" s="78"/>
      <c r="Q656" s="78"/>
      <c r="R656" s="78"/>
      <c r="S656" s="78"/>
      <c r="T656" s="78"/>
      <c r="U656" s="78"/>
    </row>
    <row r="657" spans="10:21" x14ac:dyDescent="0.25">
      <c r="J657" s="78"/>
      <c r="K657" s="78"/>
      <c r="L657" s="111"/>
      <c r="M657" s="78"/>
      <c r="N657" s="78"/>
      <c r="O657" s="78"/>
      <c r="P657" s="78"/>
      <c r="Q657" s="78"/>
      <c r="R657" s="78"/>
      <c r="S657" s="78"/>
      <c r="T657" s="78"/>
      <c r="U657" s="78"/>
    </row>
    <row r="658" spans="10:21" x14ac:dyDescent="0.25">
      <c r="J658" s="78"/>
      <c r="K658" s="78"/>
      <c r="L658" s="111"/>
      <c r="M658" s="78"/>
      <c r="N658" s="78"/>
      <c r="O658" s="78"/>
      <c r="P658" s="78"/>
      <c r="Q658" s="78"/>
      <c r="R658" s="78"/>
      <c r="S658" s="78"/>
      <c r="T658" s="78"/>
      <c r="U658" s="78"/>
    </row>
    <row r="659" spans="10:21" x14ac:dyDescent="0.25">
      <c r="J659" s="78"/>
      <c r="K659" s="78"/>
      <c r="L659" s="111"/>
      <c r="M659" s="78"/>
      <c r="N659" s="78"/>
      <c r="O659" s="78"/>
      <c r="P659" s="78"/>
      <c r="Q659" s="78"/>
      <c r="R659" s="78"/>
      <c r="S659" s="78"/>
      <c r="T659" s="78"/>
      <c r="U659" s="78"/>
    </row>
    <row r="660" spans="10:21" x14ac:dyDescent="0.25">
      <c r="J660" s="78"/>
      <c r="K660" s="78"/>
      <c r="L660" s="111"/>
      <c r="M660" s="78"/>
      <c r="N660" s="78"/>
      <c r="O660" s="78"/>
      <c r="P660" s="78"/>
      <c r="Q660" s="78"/>
      <c r="R660" s="78"/>
      <c r="S660" s="78"/>
      <c r="T660" s="78"/>
      <c r="U660" s="78"/>
    </row>
    <row r="661" spans="10:21" x14ac:dyDescent="0.25">
      <c r="J661" s="78"/>
      <c r="K661" s="78"/>
      <c r="L661" s="111"/>
      <c r="M661" s="78"/>
      <c r="N661" s="78"/>
      <c r="O661" s="78"/>
      <c r="P661" s="78"/>
      <c r="Q661" s="78"/>
      <c r="R661" s="78"/>
      <c r="S661" s="78"/>
      <c r="T661" s="78"/>
      <c r="U661" s="78"/>
    </row>
    <row r="662" spans="10:21" x14ac:dyDescent="0.25">
      <c r="J662" s="78"/>
      <c r="K662" s="78"/>
      <c r="L662" s="111"/>
      <c r="M662" s="78"/>
      <c r="N662" s="78"/>
      <c r="O662" s="78"/>
      <c r="P662" s="78"/>
      <c r="Q662" s="78"/>
      <c r="R662" s="78"/>
      <c r="S662" s="78"/>
      <c r="T662" s="78"/>
      <c r="U662" s="78"/>
    </row>
    <row r="663" spans="10:21" x14ac:dyDescent="0.25">
      <c r="J663" s="78"/>
      <c r="K663" s="78"/>
      <c r="L663" s="111"/>
      <c r="M663" s="78"/>
      <c r="N663" s="78"/>
      <c r="O663" s="78"/>
      <c r="P663" s="78"/>
      <c r="Q663" s="78"/>
      <c r="R663" s="78"/>
      <c r="S663" s="78"/>
      <c r="T663" s="78"/>
      <c r="U663" s="78"/>
    </row>
    <row r="664" spans="10:21" x14ac:dyDescent="0.25">
      <c r="J664" s="78"/>
      <c r="K664" s="78"/>
      <c r="L664" s="111"/>
      <c r="M664" s="78"/>
      <c r="N664" s="78"/>
      <c r="O664" s="78"/>
      <c r="P664" s="78"/>
      <c r="Q664" s="78"/>
      <c r="R664" s="78"/>
      <c r="S664" s="78"/>
      <c r="T664" s="78"/>
      <c r="U664" s="78"/>
    </row>
    <row r="665" spans="10:21" x14ac:dyDescent="0.25">
      <c r="J665" s="78"/>
      <c r="K665" s="78"/>
      <c r="L665" s="111"/>
      <c r="M665" s="78"/>
      <c r="N665" s="78"/>
      <c r="O665" s="78"/>
      <c r="P665" s="78"/>
      <c r="Q665" s="78"/>
      <c r="R665" s="78"/>
      <c r="S665" s="78"/>
      <c r="T665" s="78"/>
      <c r="U665" s="78"/>
    </row>
    <row r="666" spans="10:21" x14ac:dyDescent="0.25">
      <c r="J666" s="78"/>
      <c r="K666" s="78"/>
      <c r="L666" s="111"/>
      <c r="M666" s="78"/>
      <c r="N666" s="78"/>
      <c r="O666" s="78"/>
      <c r="P666" s="78"/>
      <c r="Q666" s="78"/>
      <c r="R666" s="78"/>
      <c r="S666" s="78"/>
      <c r="T666" s="78"/>
      <c r="U666" s="78"/>
    </row>
    <row r="667" spans="10:21" x14ac:dyDescent="0.25">
      <c r="J667" s="78"/>
      <c r="K667" s="78"/>
      <c r="L667" s="111"/>
      <c r="M667" s="78"/>
      <c r="N667" s="78"/>
      <c r="O667" s="78"/>
      <c r="P667" s="78"/>
      <c r="Q667" s="78"/>
      <c r="R667" s="78"/>
      <c r="S667" s="78"/>
      <c r="T667" s="78"/>
      <c r="U667" s="78"/>
    </row>
    <row r="668" spans="10:21" x14ac:dyDescent="0.25">
      <c r="J668" s="78"/>
      <c r="K668" s="78"/>
      <c r="L668" s="111"/>
      <c r="M668" s="78"/>
      <c r="N668" s="78"/>
      <c r="O668" s="78"/>
      <c r="P668" s="78"/>
      <c r="Q668" s="78"/>
      <c r="R668" s="78"/>
      <c r="S668" s="78"/>
      <c r="T668" s="78"/>
      <c r="U668" s="78"/>
    </row>
    <row r="669" spans="10:21" x14ac:dyDescent="0.25">
      <c r="J669" s="78"/>
      <c r="K669" s="78"/>
      <c r="L669" s="111"/>
      <c r="M669" s="78"/>
      <c r="N669" s="78"/>
      <c r="O669" s="78"/>
      <c r="P669" s="78"/>
      <c r="Q669" s="78"/>
      <c r="R669" s="78"/>
      <c r="S669" s="78"/>
      <c r="T669" s="78"/>
      <c r="U669" s="78"/>
    </row>
    <row r="670" spans="10:21" x14ac:dyDescent="0.25">
      <c r="J670" s="78"/>
      <c r="K670" s="78"/>
      <c r="L670" s="111"/>
      <c r="M670" s="78"/>
      <c r="N670" s="78"/>
      <c r="O670" s="78"/>
      <c r="P670" s="78"/>
      <c r="Q670" s="78"/>
      <c r="R670" s="78"/>
      <c r="S670" s="78"/>
      <c r="T670" s="78"/>
      <c r="U670" s="78"/>
    </row>
    <row r="671" spans="10:21" x14ac:dyDescent="0.25">
      <c r="J671" s="78"/>
      <c r="K671" s="78"/>
      <c r="L671" s="111"/>
      <c r="M671" s="78"/>
      <c r="N671" s="78"/>
      <c r="O671" s="78"/>
      <c r="P671" s="78"/>
      <c r="Q671" s="78"/>
      <c r="R671" s="78"/>
      <c r="S671" s="78"/>
      <c r="T671" s="78"/>
      <c r="U671" s="78"/>
    </row>
    <row r="672" spans="10:21" x14ac:dyDescent="0.25">
      <c r="J672" s="78"/>
      <c r="K672" s="78"/>
      <c r="L672" s="111"/>
      <c r="M672" s="78"/>
      <c r="N672" s="78"/>
      <c r="O672" s="78"/>
      <c r="P672" s="78"/>
      <c r="Q672" s="78"/>
      <c r="R672" s="78"/>
      <c r="S672" s="78"/>
      <c r="T672" s="78"/>
      <c r="U672" s="78"/>
    </row>
    <row r="673" spans="10:21" x14ac:dyDescent="0.25">
      <c r="J673" s="78"/>
      <c r="K673" s="78"/>
      <c r="L673" s="111"/>
      <c r="M673" s="78"/>
      <c r="N673" s="78"/>
      <c r="O673" s="78"/>
      <c r="P673" s="78"/>
      <c r="Q673" s="78"/>
      <c r="R673" s="78"/>
      <c r="S673" s="78"/>
      <c r="T673" s="78"/>
      <c r="U673" s="78"/>
    </row>
    <row r="674" spans="10:21" x14ac:dyDescent="0.25">
      <c r="J674" s="78"/>
      <c r="K674" s="78"/>
      <c r="L674" s="111"/>
      <c r="M674" s="78"/>
      <c r="N674" s="78"/>
      <c r="O674" s="78"/>
      <c r="P674" s="78"/>
      <c r="Q674" s="78"/>
      <c r="R674" s="78"/>
      <c r="S674" s="78"/>
      <c r="T674" s="78"/>
      <c r="U674" s="78"/>
    </row>
    <row r="675" spans="10:21" x14ac:dyDescent="0.25">
      <c r="J675" s="78"/>
      <c r="K675" s="78"/>
      <c r="L675" s="111"/>
      <c r="M675" s="78"/>
      <c r="N675" s="78"/>
      <c r="O675" s="78"/>
      <c r="P675" s="78"/>
      <c r="Q675" s="78"/>
      <c r="R675" s="78"/>
      <c r="S675" s="78"/>
      <c r="T675" s="78"/>
      <c r="U675" s="78"/>
    </row>
    <row r="676" spans="10:21" x14ac:dyDescent="0.25">
      <c r="J676" s="78"/>
      <c r="K676" s="78"/>
      <c r="L676" s="111"/>
      <c r="M676" s="78"/>
      <c r="N676" s="78"/>
      <c r="O676" s="78"/>
      <c r="P676" s="78"/>
      <c r="Q676" s="78"/>
      <c r="R676" s="78"/>
      <c r="S676" s="78"/>
      <c r="T676" s="78"/>
      <c r="U676" s="78"/>
    </row>
    <row r="677" spans="10:21" x14ac:dyDescent="0.25">
      <c r="J677" s="78"/>
      <c r="K677" s="78"/>
      <c r="L677" s="111"/>
      <c r="M677" s="78"/>
      <c r="N677" s="78"/>
      <c r="O677" s="78"/>
      <c r="P677" s="78"/>
      <c r="Q677" s="78"/>
      <c r="R677" s="78"/>
      <c r="S677" s="78"/>
      <c r="T677" s="78"/>
      <c r="U677" s="78"/>
    </row>
    <row r="678" spans="10:21" x14ac:dyDescent="0.25">
      <c r="J678" s="78"/>
      <c r="K678" s="78"/>
      <c r="L678" s="111"/>
      <c r="M678" s="78"/>
      <c r="N678" s="78"/>
      <c r="O678" s="78"/>
      <c r="P678" s="78"/>
      <c r="Q678" s="78"/>
      <c r="R678" s="78"/>
      <c r="S678" s="78"/>
      <c r="T678" s="78"/>
      <c r="U678" s="78"/>
    </row>
    <row r="679" spans="10:21" x14ac:dyDescent="0.25">
      <c r="J679" s="78"/>
      <c r="K679" s="78"/>
      <c r="L679" s="111"/>
      <c r="M679" s="78"/>
      <c r="N679" s="78"/>
      <c r="O679" s="78"/>
      <c r="P679" s="78"/>
      <c r="Q679" s="78"/>
      <c r="R679" s="78"/>
      <c r="S679" s="78"/>
      <c r="T679" s="78"/>
      <c r="U679" s="78"/>
    </row>
    <row r="680" spans="10:21" x14ac:dyDescent="0.25">
      <c r="J680" s="78"/>
      <c r="K680" s="78"/>
      <c r="L680" s="111"/>
      <c r="M680" s="78"/>
      <c r="N680" s="78"/>
      <c r="O680" s="78"/>
      <c r="P680" s="78"/>
      <c r="Q680" s="78"/>
      <c r="R680" s="78"/>
      <c r="S680" s="78"/>
      <c r="T680" s="78"/>
      <c r="U680" s="78"/>
    </row>
    <row r="681" spans="10:21" x14ac:dyDescent="0.25">
      <c r="J681" s="78"/>
      <c r="K681" s="78"/>
      <c r="L681" s="111"/>
      <c r="M681" s="78"/>
      <c r="N681" s="78"/>
      <c r="O681" s="78"/>
      <c r="P681" s="78"/>
      <c r="Q681" s="78"/>
      <c r="R681" s="78"/>
      <c r="S681" s="78"/>
      <c r="T681" s="78"/>
      <c r="U681" s="78"/>
    </row>
    <row r="682" spans="10:21" x14ac:dyDescent="0.25">
      <c r="J682" s="78"/>
      <c r="K682" s="78"/>
      <c r="L682" s="111"/>
      <c r="M682" s="78"/>
      <c r="N682" s="78"/>
      <c r="O682" s="78"/>
      <c r="P682" s="78"/>
      <c r="Q682" s="78"/>
      <c r="R682" s="78"/>
      <c r="S682" s="78"/>
      <c r="T682" s="78"/>
      <c r="U682" s="78"/>
    </row>
    <row r="683" spans="10:21" x14ac:dyDescent="0.25">
      <c r="J683" s="78"/>
      <c r="K683" s="78"/>
      <c r="L683" s="111"/>
      <c r="M683" s="78"/>
      <c r="N683" s="78"/>
      <c r="O683" s="78"/>
      <c r="P683" s="78"/>
      <c r="Q683" s="78"/>
      <c r="R683" s="78"/>
      <c r="S683" s="78"/>
      <c r="T683" s="78"/>
      <c r="U683" s="78"/>
    </row>
    <row r="684" spans="10:21" x14ac:dyDescent="0.25">
      <c r="J684" s="78"/>
      <c r="K684" s="78"/>
      <c r="L684" s="111"/>
      <c r="M684" s="78"/>
      <c r="N684" s="78"/>
      <c r="O684" s="78"/>
      <c r="P684" s="78"/>
      <c r="Q684" s="78"/>
      <c r="R684" s="78"/>
      <c r="S684" s="78"/>
      <c r="T684" s="78"/>
      <c r="U684" s="78"/>
    </row>
    <row r="685" spans="10:21" x14ac:dyDescent="0.25">
      <c r="J685" s="78"/>
      <c r="K685" s="78"/>
      <c r="L685" s="111"/>
      <c r="M685" s="78"/>
      <c r="N685" s="78"/>
      <c r="O685" s="78"/>
      <c r="P685" s="78"/>
      <c r="Q685" s="78"/>
      <c r="R685" s="78"/>
      <c r="S685" s="78"/>
      <c r="T685" s="78"/>
      <c r="U685" s="78"/>
    </row>
    <row r="686" spans="10:21" x14ac:dyDescent="0.25">
      <c r="J686" s="78"/>
      <c r="K686" s="78"/>
      <c r="L686" s="111"/>
      <c r="M686" s="78"/>
      <c r="N686" s="78"/>
      <c r="O686" s="78"/>
      <c r="P686" s="78"/>
      <c r="Q686" s="78"/>
      <c r="R686" s="78"/>
      <c r="S686" s="78"/>
      <c r="T686" s="78"/>
      <c r="U686" s="78"/>
    </row>
    <row r="687" spans="10:21" x14ac:dyDescent="0.25">
      <c r="J687" s="78"/>
      <c r="K687" s="78"/>
      <c r="L687" s="111"/>
      <c r="M687" s="78"/>
      <c r="N687" s="78"/>
      <c r="O687" s="78"/>
      <c r="P687" s="78"/>
      <c r="Q687" s="78"/>
      <c r="R687" s="78"/>
      <c r="S687" s="78"/>
      <c r="T687" s="78"/>
      <c r="U687" s="78"/>
    </row>
    <row r="688" spans="10:21" x14ac:dyDescent="0.25">
      <c r="J688" s="78"/>
      <c r="K688" s="78"/>
      <c r="L688" s="111"/>
      <c r="M688" s="78"/>
      <c r="N688" s="78"/>
      <c r="O688" s="78"/>
      <c r="P688" s="78"/>
      <c r="Q688" s="78"/>
      <c r="R688" s="78"/>
      <c r="S688" s="78"/>
      <c r="T688" s="78"/>
      <c r="U688" s="78"/>
    </row>
    <row r="689" spans="10:21" x14ac:dyDescent="0.25">
      <c r="J689" s="78"/>
      <c r="K689" s="78"/>
      <c r="L689" s="111"/>
      <c r="M689" s="78"/>
      <c r="N689" s="78"/>
      <c r="O689" s="78"/>
      <c r="P689" s="78"/>
      <c r="Q689" s="78"/>
      <c r="R689" s="78"/>
      <c r="S689" s="78"/>
      <c r="T689" s="78"/>
      <c r="U689" s="78"/>
    </row>
    <row r="690" spans="10:21" x14ac:dyDescent="0.25">
      <c r="J690" s="78"/>
      <c r="K690" s="78"/>
      <c r="L690" s="111"/>
      <c r="M690" s="78"/>
      <c r="N690" s="78"/>
      <c r="O690" s="78"/>
      <c r="P690" s="78"/>
      <c r="Q690" s="78"/>
      <c r="R690" s="78"/>
      <c r="S690" s="78"/>
      <c r="T690" s="78"/>
      <c r="U690" s="78"/>
    </row>
    <row r="691" spans="10:21" x14ac:dyDescent="0.25">
      <c r="J691" s="78"/>
      <c r="K691" s="78"/>
      <c r="L691" s="111"/>
      <c r="M691" s="78"/>
      <c r="N691" s="78"/>
      <c r="O691" s="78"/>
      <c r="P691" s="78"/>
      <c r="Q691" s="78"/>
      <c r="R691" s="78"/>
      <c r="S691" s="78"/>
      <c r="T691" s="78"/>
      <c r="U691" s="78"/>
    </row>
    <row r="692" spans="10:21" x14ac:dyDescent="0.25">
      <c r="J692" s="78"/>
      <c r="K692" s="78"/>
      <c r="L692" s="111"/>
      <c r="M692" s="78"/>
      <c r="N692" s="78"/>
      <c r="O692" s="78"/>
      <c r="P692" s="78"/>
      <c r="Q692" s="78"/>
      <c r="R692" s="78"/>
      <c r="S692" s="78"/>
      <c r="T692" s="78"/>
      <c r="U692" s="78"/>
    </row>
    <row r="693" spans="10:21" x14ac:dyDescent="0.25">
      <c r="J693" s="78"/>
      <c r="K693" s="78"/>
      <c r="L693" s="111"/>
      <c r="M693" s="78"/>
      <c r="N693" s="78"/>
      <c r="O693" s="78"/>
      <c r="P693" s="78"/>
      <c r="Q693" s="78"/>
      <c r="R693" s="78"/>
      <c r="S693" s="78"/>
      <c r="T693" s="78"/>
      <c r="U693" s="78"/>
    </row>
    <row r="694" spans="10:21" x14ac:dyDescent="0.25">
      <c r="J694" s="78"/>
      <c r="K694" s="78"/>
      <c r="L694" s="111"/>
      <c r="M694" s="78"/>
      <c r="N694" s="78"/>
      <c r="O694" s="78"/>
      <c r="P694" s="78"/>
      <c r="Q694" s="78"/>
      <c r="R694" s="78"/>
      <c r="S694" s="78"/>
      <c r="T694" s="78"/>
      <c r="U694" s="78"/>
    </row>
    <row r="695" spans="10:21" x14ac:dyDescent="0.25">
      <c r="J695" s="78"/>
      <c r="K695" s="78"/>
      <c r="L695" s="111"/>
      <c r="M695" s="78"/>
      <c r="N695" s="78"/>
      <c r="O695" s="78"/>
      <c r="P695" s="78"/>
      <c r="Q695" s="78"/>
      <c r="R695" s="78"/>
      <c r="S695" s="78"/>
      <c r="T695" s="78"/>
      <c r="U695" s="78"/>
    </row>
    <row r="696" spans="10:21" x14ac:dyDescent="0.25">
      <c r="J696" s="78"/>
      <c r="K696" s="78"/>
      <c r="L696" s="111"/>
      <c r="M696" s="78"/>
      <c r="N696" s="78"/>
      <c r="O696" s="78"/>
      <c r="P696" s="78"/>
      <c r="Q696" s="78"/>
      <c r="R696" s="78"/>
      <c r="S696" s="78"/>
      <c r="T696" s="78"/>
      <c r="U696" s="78"/>
    </row>
    <row r="697" spans="10:21" x14ac:dyDescent="0.25">
      <c r="J697" s="78"/>
      <c r="K697" s="78"/>
      <c r="L697" s="111"/>
      <c r="M697" s="78"/>
      <c r="N697" s="78"/>
      <c r="O697" s="78"/>
      <c r="P697" s="78"/>
      <c r="Q697" s="78"/>
      <c r="R697" s="78"/>
      <c r="S697" s="78"/>
      <c r="T697" s="78"/>
      <c r="U697" s="78"/>
    </row>
    <row r="698" spans="10:21" x14ac:dyDescent="0.25">
      <c r="J698" s="78"/>
      <c r="K698" s="78"/>
      <c r="L698" s="111"/>
      <c r="M698" s="78"/>
      <c r="N698" s="78"/>
      <c r="O698" s="78"/>
      <c r="P698" s="78"/>
      <c r="Q698" s="78"/>
      <c r="R698" s="78"/>
      <c r="S698" s="78"/>
      <c r="T698" s="78"/>
      <c r="U698" s="78"/>
    </row>
    <row r="699" spans="10:21" x14ac:dyDescent="0.25">
      <c r="J699" s="78"/>
      <c r="K699" s="78"/>
      <c r="L699" s="111"/>
      <c r="M699" s="78"/>
      <c r="N699" s="78"/>
      <c r="O699" s="78"/>
      <c r="P699" s="78"/>
      <c r="Q699" s="78"/>
      <c r="R699" s="78"/>
      <c r="S699" s="78"/>
      <c r="T699" s="78"/>
      <c r="U699" s="78"/>
    </row>
    <row r="700" spans="10:21" x14ac:dyDescent="0.25">
      <c r="J700" s="78"/>
      <c r="K700" s="78"/>
      <c r="L700" s="111"/>
      <c r="M700" s="78"/>
      <c r="N700" s="78"/>
      <c r="O700" s="78"/>
      <c r="P700" s="78"/>
      <c r="Q700" s="78"/>
      <c r="R700" s="78"/>
      <c r="S700" s="78"/>
      <c r="T700" s="78"/>
      <c r="U700" s="78"/>
    </row>
    <row r="701" spans="10:21" x14ac:dyDescent="0.25">
      <c r="J701" s="78"/>
      <c r="K701" s="78"/>
      <c r="L701" s="111"/>
      <c r="M701" s="78"/>
      <c r="N701" s="78"/>
      <c r="O701" s="78"/>
      <c r="P701" s="78"/>
      <c r="Q701" s="78"/>
      <c r="R701" s="78"/>
      <c r="S701" s="78"/>
      <c r="T701" s="78"/>
      <c r="U701" s="78"/>
    </row>
    <row r="702" spans="10:21" x14ac:dyDescent="0.25">
      <c r="J702" s="78"/>
      <c r="K702" s="78"/>
      <c r="L702" s="111"/>
      <c r="M702" s="78"/>
      <c r="N702" s="78"/>
      <c r="O702" s="78"/>
      <c r="P702" s="78"/>
      <c r="Q702" s="78"/>
      <c r="R702" s="78"/>
      <c r="S702" s="78"/>
      <c r="T702" s="78"/>
      <c r="U702" s="78"/>
    </row>
    <row r="703" spans="10:21" x14ac:dyDescent="0.25">
      <c r="J703" s="78"/>
      <c r="K703" s="78"/>
      <c r="L703" s="111"/>
      <c r="M703" s="78"/>
      <c r="N703" s="78"/>
      <c r="O703" s="78"/>
      <c r="P703" s="78"/>
      <c r="Q703" s="78"/>
      <c r="R703" s="78"/>
      <c r="S703" s="78"/>
      <c r="T703" s="78"/>
      <c r="U703" s="78"/>
    </row>
    <row r="704" spans="10:21" x14ac:dyDescent="0.25">
      <c r="J704" s="78"/>
      <c r="K704" s="78"/>
      <c r="L704" s="111"/>
      <c r="M704" s="78"/>
      <c r="N704" s="78"/>
      <c r="O704" s="78"/>
      <c r="P704" s="78"/>
      <c r="Q704" s="78"/>
      <c r="R704" s="78"/>
      <c r="S704" s="78"/>
      <c r="T704" s="78"/>
      <c r="U704" s="78"/>
    </row>
    <row r="705" spans="10:21" x14ac:dyDescent="0.25">
      <c r="J705" s="78"/>
      <c r="K705" s="78"/>
      <c r="L705" s="111"/>
      <c r="M705" s="78"/>
      <c r="N705" s="78"/>
      <c r="O705" s="78"/>
      <c r="P705" s="78"/>
      <c r="Q705" s="78"/>
      <c r="R705" s="78"/>
      <c r="S705" s="78"/>
      <c r="T705" s="78"/>
      <c r="U705" s="78"/>
    </row>
    <row r="706" spans="10:21" x14ac:dyDescent="0.25">
      <c r="J706" s="78"/>
      <c r="K706" s="78"/>
      <c r="L706" s="111"/>
      <c r="M706" s="78"/>
      <c r="N706" s="78"/>
      <c r="O706" s="78"/>
      <c r="P706" s="78"/>
      <c r="Q706" s="78"/>
      <c r="R706" s="78"/>
      <c r="S706" s="78"/>
      <c r="T706" s="78"/>
      <c r="U706" s="78"/>
    </row>
    <row r="707" spans="10:21" x14ac:dyDescent="0.25">
      <c r="J707" s="78"/>
      <c r="K707" s="78"/>
      <c r="L707" s="111"/>
      <c r="M707" s="78"/>
      <c r="N707" s="78"/>
      <c r="O707" s="78"/>
      <c r="P707" s="78"/>
      <c r="Q707" s="78"/>
      <c r="R707" s="78"/>
      <c r="S707" s="78"/>
      <c r="T707" s="78"/>
      <c r="U707" s="78"/>
    </row>
    <row r="708" spans="10:21" x14ac:dyDescent="0.25">
      <c r="J708" s="78"/>
      <c r="K708" s="78"/>
      <c r="L708" s="111"/>
      <c r="M708" s="78"/>
      <c r="N708" s="78"/>
      <c r="O708" s="78"/>
      <c r="P708" s="78"/>
      <c r="Q708" s="78"/>
      <c r="R708" s="78"/>
      <c r="S708" s="78"/>
      <c r="T708" s="78"/>
      <c r="U708" s="78"/>
    </row>
    <row r="709" spans="10:21" x14ac:dyDescent="0.25">
      <c r="J709" s="78"/>
      <c r="K709" s="78"/>
      <c r="L709" s="111"/>
      <c r="M709" s="78"/>
      <c r="N709" s="78"/>
      <c r="O709" s="78"/>
      <c r="P709" s="78"/>
      <c r="Q709" s="78"/>
      <c r="R709" s="78"/>
      <c r="S709" s="78"/>
      <c r="T709" s="78"/>
      <c r="U709" s="78"/>
    </row>
    <row r="710" spans="10:21" x14ac:dyDescent="0.25">
      <c r="J710" s="78"/>
      <c r="K710" s="78"/>
      <c r="L710" s="111"/>
      <c r="M710" s="78"/>
      <c r="N710" s="78"/>
      <c r="O710" s="78"/>
      <c r="P710" s="78"/>
      <c r="Q710" s="78"/>
      <c r="R710" s="78"/>
      <c r="S710" s="78"/>
      <c r="T710" s="78"/>
      <c r="U710" s="78"/>
    </row>
    <row r="711" spans="10:21" x14ac:dyDescent="0.25">
      <c r="J711" s="78"/>
      <c r="K711" s="78"/>
      <c r="L711" s="111"/>
      <c r="M711" s="78"/>
      <c r="N711" s="78"/>
      <c r="O711" s="78"/>
      <c r="P711" s="78"/>
      <c r="Q711" s="78"/>
      <c r="R711" s="78"/>
      <c r="S711" s="78"/>
      <c r="T711" s="78"/>
      <c r="U711" s="78"/>
    </row>
    <row r="712" spans="10:21" x14ac:dyDescent="0.25">
      <c r="J712" s="78"/>
      <c r="K712" s="78"/>
      <c r="L712" s="111"/>
      <c r="M712" s="78"/>
      <c r="N712" s="78"/>
      <c r="O712" s="78"/>
      <c r="P712" s="78"/>
      <c r="Q712" s="78"/>
      <c r="R712" s="78"/>
      <c r="S712" s="78"/>
      <c r="T712" s="78"/>
      <c r="U712" s="78"/>
    </row>
    <row r="713" spans="10:21" x14ac:dyDescent="0.25">
      <c r="J713" s="78"/>
      <c r="K713" s="78"/>
      <c r="L713" s="111"/>
      <c r="M713" s="78"/>
      <c r="N713" s="78"/>
      <c r="O713" s="78"/>
      <c r="P713" s="78"/>
      <c r="Q713" s="78"/>
      <c r="R713" s="78"/>
      <c r="S713" s="78"/>
      <c r="T713" s="78"/>
      <c r="U713" s="78"/>
    </row>
    <row r="714" spans="10:21" x14ac:dyDescent="0.25">
      <c r="J714" s="78"/>
      <c r="K714" s="78"/>
      <c r="L714" s="111"/>
      <c r="M714" s="78"/>
      <c r="N714" s="78"/>
      <c r="O714" s="78"/>
      <c r="P714" s="78"/>
      <c r="Q714" s="78"/>
      <c r="R714" s="78"/>
      <c r="S714" s="78"/>
      <c r="T714" s="78"/>
      <c r="U714" s="78"/>
    </row>
    <row r="715" spans="10:21" x14ac:dyDescent="0.25">
      <c r="J715" s="78"/>
      <c r="K715" s="78"/>
      <c r="L715" s="111"/>
      <c r="M715" s="78"/>
      <c r="N715" s="78"/>
      <c r="O715" s="78"/>
      <c r="P715" s="78"/>
      <c r="Q715" s="78"/>
      <c r="R715" s="78"/>
      <c r="S715" s="78"/>
      <c r="T715" s="78"/>
      <c r="U715" s="78"/>
    </row>
    <row r="716" spans="10:21" x14ac:dyDescent="0.25">
      <c r="J716" s="78"/>
      <c r="K716" s="78"/>
      <c r="L716" s="111"/>
      <c r="M716" s="78"/>
      <c r="N716" s="78"/>
      <c r="O716" s="78"/>
      <c r="P716" s="78"/>
      <c r="Q716" s="78"/>
      <c r="R716" s="78"/>
      <c r="S716" s="78"/>
      <c r="T716" s="78"/>
      <c r="U716" s="78"/>
    </row>
    <row r="717" spans="10:21" x14ac:dyDescent="0.25">
      <c r="J717" s="78"/>
      <c r="K717" s="78"/>
      <c r="L717" s="111"/>
      <c r="M717" s="78"/>
      <c r="N717" s="78"/>
      <c r="O717" s="78"/>
      <c r="P717" s="78"/>
      <c r="Q717" s="78"/>
      <c r="R717" s="78"/>
      <c r="S717" s="78"/>
      <c r="T717" s="78"/>
      <c r="U717" s="78"/>
    </row>
    <row r="718" spans="10:21" x14ac:dyDescent="0.25">
      <c r="J718" s="78"/>
      <c r="K718" s="78"/>
      <c r="L718" s="111"/>
      <c r="M718" s="78"/>
      <c r="N718" s="78"/>
      <c r="O718" s="78"/>
      <c r="P718" s="78"/>
      <c r="Q718" s="78"/>
      <c r="R718" s="78"/>
      <c r="S718" s="78"/>
      <c r="T718" s="78"/>
      <c r="U718" s="78"/>
    </row>
    <row r="719" spans="10:21" x14ac:dyDescent="0.25">
      <c r="J719" s="78"/>
      <c r="K719" s="78"/>
      <c r="L719" s="111"/>
      <c r="M719" s="78"/>
      <c r="N719" s="78"/>
      <c r="O719" s="78"/>
      <c r="P719" s="78"/>
      <c r="Q719" s="78"/>
      <c r="R719" s="78"/>
      <c r="S719" s="78"/>
      <c r="T719" s="78"/>
      <c r="U719" s="78"/>
    </row>
    <row r="720" spans="10:21" x14ac:dyDescent="0.25">
      <c r="J720" s="78"/>
      <c r="K720" s="78"/>
      <c r="L720" s="111"/>
      <c r="M720" s="78"/>
      <c r="N720" s="78"/>
      <c r="O720" s="78"/>
      <c r="P720" s="78"/>
      <c r="Q720" s="78"/>
      <c r="R720" s="78"/>
      <c r="S720" s="78"/>
      <c r="T720" s="78"/>
      <c r="U720" s="78"/>
    </row>
    <row r="721" spans="10:21" x14ac:dyDescent="0.25">
      <c r="J721" s="78"/>
      <c r="K721" s="78"/>
      <c r="L721" s="111"/>
      <c r="M721" s="78"/>
      <c r="N721" s="78"/>
      <c r="O721" s="78"/>
      <c r="P721" s="78"/>
      <c r="Q721" s="78"/>
      <c r="R721" s="78"/>
      <c r="S721" s="78"/>
      <c r="T721" s="78"/>
      <c r="U721" s="78"/>
    </row>
    <row r="722" spans="10:21" x14ac:dyDescent="0.25">
      <c r="J722" s="78"/>
      <c r="K722" s="78"/>
      <c r="L722" s="111"/>
      <c r="M722" s="78"/>
      <c r="N722" s="78"/>
      <c r="O722" s="78"/>
      <c r="P722" s="78"/>
      <c r="Q722" s="78"/>
      <c r="R722" s="78"/>
      <c r="S722" s="78"/>
      <c r="T722" s="78"/>
      <c r="U722" s="78"/>
    </row>
    <row r="723" spans="10:21" x14ac:dyDescent="0.25">
      <c r="J723" s="78"/>
      <c r="K723" s="78"/>
      <c r="L723" s="111"/>
      <c r="M723" s="78"/>
      <c r="N723" s="78"/>
      <c r="O723" s="78"/>
      <c r="P723" s="78"/>
      <c r="Q723" s="78"/>
      <c r="R723" s="78"/>
      <c r="S723" s="78"/>
      <c r="T723" s="78"/>
      <c r="U723" s="78"/>
    </row>
    <row r="724" spans="10:21" x14ac:dyDescent="0.25">
      <c r="J724" s="78"/>
      <c r="K724" s="78"/>
      <c r="L724" s="111"/>
      <c r="M724" s="78"/>
      <c r="N724" s="78"/>
      <c r="O724" s="78"/>
      <c r="P724" s="78"/>
      <c r="Q724" s="78"/>
      <c r="R724" s="78"/>
      <c r="S724" s="78"/>
      <c r="T724" s="78"/>
      <c r="U724" s="78"/>
    </row>
    <row r="725" spans="10:21" x14ac:dyDescent="0.25">
      <c r="J725" s="78"/>
      <c r="K725" s="78"/>
      <c r="L725" s="111"/>
      <c r="M725" s="78"/>
      <c r="N725" s="78"/>
      <c r="O725" s="78"/>
      <c r="P725" s="78"/>
      <c r="Q725" s="78"/>
      <c r="R725" s="78"/>
      <c r="S725" s="78"/>
      <c r="T725" s="78"/>
      <c r="U725" s="78"/>
    </row>
    <row r="726" spans="10:21" x14ac:dyDescent="0.25">
      <c r="J726" s="78"/>
      <c r="K726" s="78"/>
      <c r="L726" s="111"/>
      <c r="M726" s="78"/>
      <c r="N726" s="78"/>
      <c r="O726" s="78"/>
      <c r="P726" s="78"/>
      <c r="Q726" s="78"/>
      <c r="R726" s="78"/>
      <c r="S726" s="78"/>
      <c r="T726" s="78"/>
      <c r="U726" s="78"/>
    </row>
    <row r="727" spans="10:21" x14ac:dyDescent="0.25">
      <c r="J727" s="78"/>
      <c r="K727" s="78"/>
      <c r="L727" s="111"/>
      <c r="M727" s="78"/>
      <c r="N727" s="78"/>
      <c r="O727" s="78"/>
      <c r="P727" s="78"/>
      <c r="Q727" s="78"/>
      <c r="R727" s="78"/>
      <c r="S727" s="78"/>
      <c r="T727" s="78"/>
      <c r="U727" s="78"/>
    </row>
    <row r="728" spans="10:21" x14ac:dyDescent="0.25">
      <c r="J728" s="78"/>
      <c r="K728" s="78"/>
      <c r="L728" s="111"/>
      <c r="M728" s="78"/>
      <c r="N728" s="78"/>
      <c r="O728" s="78"/>
      <c r="P728" s="78"/>
      <c r="Q728" s="78"/>
      <c r="R728" s="78"/>
      <c r="S728" s="78"/>
      <c r="T728" s="78"/>
      <c r="U728" s="78"/>
    </row>
    <row r="729" spans="10:21" x14ac:dyDescent="0.25">
      <c r="J729" s="78"/>
      <c r="K729" s="78"/>
      <c r="L729" s="111"/>
      <c r="M729" s="78"/>
      <c r="N729" s="78"/>
      <c r="O729" s="78"/>
      <c r="P729" s="78"/>
      <c r="Q729" s="78"/>
      <c r="R729" s="78"/>
      <c r="S729" s="78"/>
      <c r="T729" s="78"/>
      <c r="U729" s="78"/>
    </row>
    <row r="730" spans="10:21" x14ac:dyDescent="0.25">
      <c r="J730" s="78"/>
      <c r="K730" s="78"/>
      <c r="L730" s="111"/>
      <c r="M730" s="78"/>
      <c r="N730" s="78"/>
      <c r="O730" s="78"/>
      <c r="P730" s="78"/>
      <c r="Q730" s="78"/>
      <c r="R730" s="78"/>
      <c r="S730" s="78"/>
      <c r="T730" s="78"/>
      <c r="U730" s="78"/>
    </row>
    <row r="731" spans="10:21" x14ac:dyDescent="0.25">
      <c r="J731" s="78"/>
      <c r="K731" s="78"/>
      <c r="L731" s="111"/>
      <c r="M731" s="78"/>
      <c r="N731" s="78"/>
      <c r="O731" s="78"/>
      <c r="P731" s="78"/>
      <c r="Q731" s="78"/>
      <c r="R731" s="78"/>
      <c r="S731" s="78"/>
      <c r="T731" s="78"/>
      <c r="U731" s="78"/>
    </row>
    <row r="732" spans="10:21" x14ac:dyDescent="0.25">
      <c r="J732" s="78"/>
      <c r="K732" s="78"/>
      <c r="L732" s="111"/>
      <c r="M732" s="78"/>
      <c r="N732" s="78"/>
      <c r="O732" s="78"/>
      <c r="P732" s="78"/>
      <c r="Q732" s="78"/>
      <c r="R732" s="78"/>
      <c r="S732" s="78"/>
      <c r="T732" s="78"/>
      <c r="U732" s="78"/>
    </row>
    <row r="733" spans="10:21" x14ac:dyDescent="0.25">
      <c r="J733" s="78"/>
      <c r="K733" s="78"/>
      <c r="L733" s="111"/>
      <c r="M733" s="78"/>
      <c r="N733" s="78"/>
      <c r="O733" s="78"/>
      <c r="P733" s="78"/>
      <c r="Q733" s="78"/>
      <c r="R733" s="78"/>
      <c r="S733" s="78"/>
      <c r="T733" s="78"/>
      <c r="U733" s="78"/>
    </row>
    <row r="734" spans="10:21" x14ac:dyDescent="0.25">
      <c r="J734" s="78"/>
      <c r="K734" s="78"/>
      <c r="L734" s="111"/>
      <c r="M734" s="78"/>
      <c r="N734" s="78"/>
      <c r="O734" s="78"/>
      <c r="P734" s="78"/>
      <c r="Q734" s="78"/>
      <c r="R734" s="78"/>
      <c r="S734" s="78"/>
      <c r="T734" s="78"/>
      <c r="U734" s="78"/>
    </row>
    <row r="735" spans="10:21" x14ac:dyDescent="0.25">
      <c r="J735" s="78"/>
      <c r="K735" s="78"/>
      <c r="L735" s="111"/>
      <c r="M735" s="78"/>
      <c r="N735" s="78"/>
      <c r="O735" s="78"/>
      <c r="P735" s="78"/>
      <c r="Q735" s="78"/>
      <c r="R735" s="78"/>
      <c r="S735" s="78"/>
      <c r="T735" s="78"/>
      <c r="U735" s="78"/>
    </row>
    <row r="736" spans="10:21" x14ac:dyDescent="0.25">
      <c r="J736" s="78"/>
      <c r="K736" s="78"/>
      <c r="L736" s="111"/>
      <c r="M736" s="78"/>
      <c r="N736" s="78"/>
      <c r="O736" s="78"/>
      <c r="P736" s="78"/>
      <c r="Q736" s="78"/>
      <c r="R736" s="78"/>
      <c r="S736" s="78"/>
      <c r="T736" s="78"/>
      <c r="U736" s="78"/>
    </row>
    <row r="737" spans="10:21" x14ac:dyDescent="0.25">
      <c r="J737" s="78"/>
      <c r="K737" s="78"/>
      <c r="L737" s="111"/>
      <c r="M737" s="78"/>
      <c r="N737" s="78"/>
      <c r="O737" s="78"/>
      <c r="P737" s="78"/>
      <c r="Q737" s="78"/>
      <c r="R737" s="78"/>
      <c r="S737" s="78"/>
      <c r="T737" s="78"/>
      <c r="U737" s="78"/>
    </row>
    <row r="738" spans="10:21" x14ac:dyDescent="0.25">
      <c r="J738" s="78"/>
      <c r="K738" s="78"/>
      <c r="L738" s="111"/>
      <c r="M738" s="78"/>
      <c r="N738" s="78"/>
      <c r="O738" s="78"/>
      <c r="P738" s="78"/>
      <c r="Q738" s="78"/>
      <c r="R738" s="78"/>
      <c r="S738" s="78"/>
      <c r="T738" s="78"/>
      <c r="U738" s="78"/>
    </row>
    <row r="739" spans="10:21" x14ac:dyDescent="0.25">
      <c r="J739" s="78"/>
      <c r="K739" s="78"/>
      <c r="L739" s="111"/>
      <c r="M739" s="78"/>
      <c r="N739" s="78"/>
      <c r="O739" s="78"/>
      <c r="P739" s="78"/>
      <c r="Q739" s="78"/>
      <c r="R739" s="78"/>
      <c r="S739" s="78"/>
      <c r="T739" s="78"/>
      <c r="U739" s="78"/>
    </row>
    <row r="740" spans="10:21" x14ac:dyDescent="0.25">
      <c r="J740" s="78"/>
      <c r="K740" s="78"/>
      <c r="L740" s="111"/>
      <c r="M740" s="78"/>
      <c r="N740" s="78"/>
      <c r="O740" s="78"/>
      <c r="P740" s="78"/>
      <c r="Q740" s="78"/>
      <c r="R740" s="78"/>
      <c r="S740" s="78"/>
      <c r="T740" s="78"/>
      <c r="U740" s="78"/>
    </row>
    <row r="741" spans="10:21" x14ac:dyDescent="0.25">
      <c r="J741" s="78"/>
      <c r="K741" s="78"/>
      <c r="L741" s="111"/>
      <c r="M741" s="78"/>
      <c r="N741" s="78"/>
      <c r="O741" s="78"/>
      <c r="P741" s="78"/>
      <c r="Q741" s="78"/>
      <c r="R741" s="78"/>
      <c r="S741" s="78"/>
      <c r="T741" s="78"/>
      <c r="U741" s="78"/>
    </row>
    <row r="742" spans="10:21" x14ac:dyDescent="0.25">
      <c r="J742" s="78"/>
      <c r="K742" s="78"/>
      <c r="L742" s="111"/>
      <c r="M742" s="78"/>
      <c r="N742" s="78"/>
      <c r="O742" s="78"/>
      <c r="P742" s="78"/>
      <c r="Q742" s="78"/>
      <c r="R742" s="78"/>
      <c r="S742" s="78"/>
      <c r="T742" s="78"/>
      <c r="U742" s="78"/>
    </row>
    <row r="743" spans="10:21" x14ac:dyDescent="0.25">
      <c r="J743" s="78"/>
      <c r="K743" s="78"/>
      <c r="L743" s="111"/>
      <c r="M743" s="78"/>
      <c r="N743" s="78"/>
      <c r="O743" s="78"/>
      <c r="P743" s="78"/>
      <c r="Q743" s="78"/>
      <c r="R743" s="78"/>
      <c r="S743" s="78"/>
      <c r="T743" s="78"/>
      <c r="U743" s="78"/>
    </row>
    <row r="744" spans="10:21" x14ac:dyDescent="0.25">
      <c r="J744" s="78"/>
      <c r="K744" s="78"/>
      <c r="L744" s="111"/>
      <c r="M744" s="78"/>
      <c r="N744" s="78"/>
      <c r="O744" s="78"/>
      <c r="P744" s="78"/>
      <c r="Q744" s="78"/>
      <c r="R744" s="78"/>
      <c r="S744" s="78"/>
      <c r="T744" s="78"/>
      <c r="U744" s="78"/>
    </row>
    <row r="745" spans="10:21" x14ac:dyDescent="0.25">
      <c r="J745" s="78"/>
      <c r="K745" s="78"/>
      <c r="L745" s="111"/>
      <c r="M745" s="78"/>
      <c r="N745" s="78"/>
      <c r="O745" s="78"/>
      <c r="P745" s="78"/>
      <c r="Q745" s="78"/>
      <c r="R745" s="78"/>
      <c r="S745" s="78"/>
      <c r="T745" s="78"/>
      <c r="U745" s="78"/>
    </row>
    <row r="746" spans="10:21" x14ac:dyDescent="0.25">
      <c r="J746" s="78"/>
      <c r="K746" s="78"/>
      <c r="L746" s="111"/>
      <c r="M746" s="78"/>
      <c r="N746" s="78"/>
      <c r="O746" s="78"/>
      <c r="P746" s="78"/>
      <c r="Q746" s="78"/>
      <c r="R746" s="78"/>
      <c r="S746" s="78"/>
      <c r="T746" s="78"/>
      <c r="U746" s="78"/>
    </row>
    <row r="747" spans="10:21" x14ac:dyDescent="0.25">
      <c r="J747" s="78"/>
      <c r="K747" s="78"/>
      <c r="L747" s="111"/>
      <c r="M747" s="78"/>
      <c r="N747" s="78"/>
      <c r="O747" s="78"/>
      <c r="P747" s="78"/>
      <c r="Q747" s="78"/>
      <c r="R747" s="78"/>
      <c r="S747" s="78"/>
      <c r="T747" s="78"/>
      <c r="U747" s="78"/>
    </row>
    <row r="748" spans="10:21" x14ac:dyDescent="0.25">
      <c r="J748" s="78"/>
      <c r="K748" s="78"/>
      <c r="L748" s="111"/>
      <c r="M748" s="78"/>
      <c r="N748" s="78"/>
      <c r="O748" s="78"/>
      <c r="P748" s="78"/>
      <c r="Q748" s="78"/>
      <c r="R748" s="78"/>
      <c r="S748" s="78"/>
      <c r="T748" s="78"/>
      <c r="U748" s="78"/>
    </row>
    <row r="749" spans="10:21" x14ac:dyDescent="0.25">
      <c r="J749" s="78"/>
      <c r="K749" s="78"/>
      <c r="L749" s="111"/>
      <c r="M749" s="78"/>
      <c r="N749" s="78"/>
      <c r="O749" s="78"/>
      <c r="P749" s="78"/>
      <c r="Q749" s="78"/>
      <c r="R749" s="78"/>
      <c r="S749" s="78"/>
      <c r="T749" s="78"/>
      <c r="U749" s="78"/>
    </row>
    <row r="750" spans="10:21" x14ac:dyDescent="0.25">
      <c r="J750" s="78"/>
      <c r="K750" s="78"/>
      <c r="L750" s="111"/>
      <c r="M750" s="78"/>
      <c r="N750" s="78"/>
      <c r="O750" s="78"/>
      <c r="P750" s="78"/>
      <c r="Q750" s="78"/>
      <c r="R750" s="78"/>
      <c r="S750" s="78"/>
      <c r="T750" s="78"/>
      <c r="U750" s="78"/>
    </row>
    <row r="751" spans="10:21" x14ac:dyDescent="0.25">
      <c r="J751" s="78"/>
      <c r="K751" s="78"/>
      <c r="L751" s="111"/>
      <c r="M751" s="78"/>
      <c r="N751" s="78"/>
      <c r="O751" s="78"/>
      <c r="P751" s="78"/>
      <c r="Q751" s="78"/>
      <c r="R751" s="78"/>
      <c r="S751" s="78"/>
      <c r="T751" s="78"/>
      <c r="U751" s="78"/>
    </row>
    <row r="752" spans="10:21" x14ac:dyDescent="0.25">
      <c r="J752" s="78"/>
      <c r="K752" s="78"/>
      <c r="L752" s="111"/>
      <c r="M752" s="78"/>
      <c r="N752" s="78"/>
      <c r="O752" s="78"/>
      <c r="P752" s="78"/>
      <c r="Q752" s="78"/>
      <c r="R752" s="78"/>
      <c r="S752" s="78"/>
      <c r="T752" s="78"/>
      <c r="U752" s="78"/>
    </row>
    <row r="753" spans="10:21" x14ac:dyDescent="0.25">
      <c r="J753" s="78"/>
      <c r="K753" s="78"/>
      <c r="L753" s="111"/>
      <c r="M753" s="78"/>
      <c r="N753" s="78"/>
      <c r="O753" s="78"/>
      <c r="P753" s="78"/>
      <c r="Q753" s="78"/>
      <c r="R753" s="78"/>
      <c r="S753" s="78"/>
      <c r="T753" s="78"/>
      <c r="U753" s="78"/>
    </row>
    <row r="754" spans="10:21" x14ac:dyDescent="0.25">
      <c r="J754" s="78"/>
      <c r="K754" s="78"/>
      <c r="L754" s="111"/>
      <c r="M754" s="78"/>
      <c r="N754" s="78"/>
      <c r="O754" s="78"/>
      <c r="P754" s="78"/>
      <c r="Q754" s="78"/>
      <c r="R754" s="78"/>
      <c r="S754" s="78"/>
      <c r="T754" s="78"/>
      <c r="U754" s="78"/>
    </row>
    <row r="755" spans="10:21" x14ac:dyDescent="0.25">
      <c r="J755" s="78"/>
      <c r="K755" s="78"/>
      <c r="L755" s="111"/>
      <c r="M755" s="78"/>
      <c r="N755" s="78"/>
      <c r="O755" s="78"/>
      <c r="P755" s="78"/>
      <c r="Q755" s="78"/>
      <c r="R755" s="78"/>
      <c r="S755" s="78"/>
      <c r="T755" s="78"/>
      <c r="U755" s="78"/>
    </row>
    <row r="756" spans="10:21" x14ac:dyDescent="0.25">
      <c r="J756" s="78"/>
      <c r="K756" s="78"/>
      <c r="L756" s="111"/>
      <c r="M756" s="78"/>
      <c r="N756" s="78"/>
      <c r="O756" s="78"/>
      <c r="P756" s="78"/>
      <c r="Q756" s="78"/>
      <c r="R756" s="78"/>
      <c r="S756" s="78"/>
      <c r="T756" s="78"/>
      <c r="U756" s="78"/>
    </row>
    <row r="757" spans="10:21" x14ac:dyDescent="0.25">
      <c r="J757" s="78"/>
      <c r="K757" s="78"/>
      <c r="L757" s="111"/>
      <c r="M757" s="78"/>
      <c r="N757" s="78"/>
      <c r="O757" s="78"/>
      <c r="P757" s="78"/>
      <c r="Q757" s="78"/>
      <c r="R757" s="78"/>
      <c r="S757" s="78"/>
      <c r="T757" s="78"/>
      <c r="U757" s="78"/>
    </row>
    <row r="758" spans="10:21" x14ac:dyDescent="0.25">
      <c r="J758" s="78"/>
      <c r="K758" s="78"/>
      <c r="L758" s="111"/>
      <c r="M758" s="78"/>
      <c r="N758" s="78"/>
      <c r="O758" s="78"/>
      <c r="P758" s="78"/>
      <c r="Q758" s="78"/>
      <c r="R758" s="78"/>
      <c r="S758" s="78"/>
      <c r="T758" s="78"/>
      <c r="U758" s="78"/>
    </row>
    <row r="759" spans="10:21" x14ac:dyDescent="0.25">
      <c r="J759" s="78"/>
      <c r="K759" s="78"/>
      <c r="L759" s="111"/>
      <c r="M759" s="78"/>
      <c r="N759" s="78"/>
      <c r="O759" s="78"/>
      <c r="P759" s="78"/>
      <c r="Q759" s="78"/>
      <c r="R759" s="78"/>
      <c r="S759" s="78"/>
      <c r="T759" s="78"/>
      <c r="U759" s="78"/>
    </row>
    <row r="760" spans="10:21" x14ac:dyDescent="0.25">
      <c r="J760" s="78"/>
      <c r="K760" s="78"/>
      <c r="L760" s="111"/>
      <c r="M760" s="78"/>
      <c r="N760" s="78"/>
      <c r="O760" s="78"/>
      <c r="P760" s="78"/>
      <c r="Q760" s="78"/>
      <c r="R760" s="78"/>
      <c r="S760" s="78"/>
      <c r="T760" s="78"/>
      <c r="U760" s="78"/>
    </row>
    <row r="761" spans="10:21" x14ac:dyDescent="0.25">
      <c r="J761" s="78"/>
      <c r="K761" s="78"/>
      <c r="L761" s="111"/>
      <c r="M761" s="78"/>
      <c r="N761" s="78"/>
      <c r="O761" s="78"/>
      <c r="P761" s="78"/>
      <c r="Q761" s="78"/>
      <c r="R761" s="78"/>
      <c r="S761" s="78"/>
      <c r="T761" s="78"/>
      <c r="U761" s="78"/>
    </row>
    <row r="762" spans="10:21" x14ac:dyDescent="0.25">
      <c r="J762" s="78"/>
      <c r="K762" s="78"/>
      <c r="L762" s="111"/>
      <c r="M762" s="78"/>
      <c r="N762" s="78"/>
      <c r="O762" s="78"/>
      <c r="P762" s="78"/>
      <c r="Q762" s="78"/>
      <c r="R762" s="78"/>
      <c r="S762" s="78"/>
      <c r="T762" s="78"/>
      <c r="U762" s="78"/>
    </row>
    <row r="763" spans="10:21" x14ac:dyDescent="0.25">
      <c r="J763" s="78"/>
      <c r="K763" s="78"/>
      <c r="L763" s="111"/>
      <c r="M763" s="78"/>
      <c r="N763" s="78"/>
      <c r="O763" s="78"/>
      <c r="P763" s="78"/>
      <c r="Q763" s="78"/>
      <c r="R763" s="78"/>
      <c r="S763" s="78"/>
      <c r="T763" s="78"/>
      <c r="U763" s="78"/>
    </row>
    <row r="764" spans="10:21" x14ac:dyDescent="0.25">
      <c r="J764" s="78"/>
      <c r="K764" s="78"/>
      <c r="L764" s="111"/>
      <c r="M764" s="78"/>
      <c r="N764" s="78"/>
      <c r="O764" s="78"/>
      <c r="P764" s="78"/>
      <c r="Q764" s="78"/>
      <c r="R764" s="78"/>
      <c r="S764" s="78"/>
      <c r="T764" s="78"/>
      <c r="U764" s="78"/>
    </row>
    <row r="765" spans="10:21" x14ac:dyDescent="0.25">
      <c r="J765" s="78"/>
      <c r="K765" s="78"/>
      <c r="L765" s="111"/>
      <c r="M765" s="78"/>
      <c r="N765" s="78"/>
      <c r="O765" s="78"/>
      <c r="P765" s="78"/>
      <c r="Q765" s="78"/>
      <c r="R765" s="78"/>
      <c r="S765" s="78"/>
      <c r="T765" s="78"/>
      <c r="U765" s="78"/>
    </row>
    <row r="766" spans="10:21" x14ac:dyDescent="0.25">
      <c r="J766" s="78"/>
      <c r="K766" s="78"/>
      <c r="L766" s="111"/>
      <c r="M766" s="78"/>
      <c r="N766" s="78"/>
      <c r="O766" s="78"/>
      <c r="P766" s="78"/>
      <c r="Q766" s="78"/>
      <c r="R766" s="78"/>
      <c r="S766" s="78"/>
      <c r="T766" s="78"/>
      <c r="U766" s="78"/>
    </row>
    <row r="767" spans="10:21" x14ac:dyDescent="0.25">
      <c r="J767" s="78"/>
      <c r="K767" s="78"/>
      <c r="L767" s="111"/>
      <c r="M767" s="78"/>
      <c r="N767" s="78"/>
      <c r="O767" s="78"/>
      <c r="P767" s="78"/>
      <c r="Q767" s="78"/>
      <c r="R767" s="78"/>
      <c r="S767" s="78"/>
      <c r="T767" s="78"/>
      <c r="U767" s="78"/>
    </row>
    <row r="768" spans="10:21" x14ac:dyDescent="0.25">
      <c r="J768" s="78"/>
      <c r="K768" s="78"/>
      <c r="L768" s="111"/>
      <c r="M768" s="78"/>
      <c r="N768" s="78"/>
      <c r="O768" s="78"/>
      <c r="P768" s="78"/>
      <c r="Q768" s="78"/>
      <c r="R768" s="78"/>
      <c r="S768" s="78"/>
      <c r="T768" s="78"/>
      <c r="U768" s="78"/>
    </row>
    <row r="769" spans="10:21" x14ac:dyDescent="0.25">
      <c r="J769" s="78"/>
      <c r="K769" s="78"/>
      <c r="L769" s="111"/>
      <c r="M769" s="78"/>
      <c r="N769" s="78"/>
      <c r="O769" s="78"/>
      <c r="P769" s="78"/>
      <c r="Q769" s="78"/>
      <c r="R769" s="78"/>
      <c r="S769" s="78"/>
      <c r="T769" s="78"/>
      <c r="U769" s="78"/>
    </row>
    <row r="770" spans="10:21" x14ac:dyDescent="0.25">
      <c r="J770" s="78"/>
      <c r="K770" s="78"/>
      <c r="L770" s="111"/>
      <c r="M770" s="78"/>
      <c r="N770" s="78"/>
      <c r="O770" s="78"/>
      <c r="P770" s="78"/>
      <c r="Q770" s="78"/>
      <c r="R770" s="78"/>
      <c r="S770" s="78"/>
      <c r="T770" s="78"/>
      <c r="U770" s="78"/>
    </row>
    <row r="771" spans="10:21" x14ac:dyDescent="0.25">
      <c r="J771" s="78"/>
      <c r="K771" s="78"/>
      <c r="L771" s="111"/>
      <c r="M771" s="78"/>
      <c r="N771" s="78"/>
      <c r="O771" s="78"/>
      <c r="P771" s="78"/>
      <c r="Q771" s="78"/>
      <c r="R771" s="78"/>
      <c r="S771" s="78"/>
      <c r="T771" s="78"/>
      <c r="U771" s="78"/>
    </row>
    <row r="772" spans="10:21" x14ac:dyDescent="0.25">
      <c r="J772" s="78"/>
      <c r="K772" s="78"/>
      <c r="L772" s="111"/>
      <c r="M772" s="78"/>
      <c r="N772" s="78"/>
      <c r="O772" s="78"/>
      <c r="P772" s="78"/>
      <c r="Q772" s="78"/>
      <c r="R772" s="78"/>
      <c r="S772" s="78"/>
      <c r="T772" s="78"/>
      <c r="U772" s="78"/>
    </row>
    <row r="773" spans="10:21" x14ac:dyDescent="0.25">
      <c r="J773" s="78"/>
      <c r="K773" s="78"/>
      <c r="L773" s="111"/>
      <c r="M773" s="78"/>
      <c r="N773" s="78"/>
      <c r="O773" s="78"/>
      <c r="P773" s="78"/>
      <c r="Q773" s="78"/>
      <c r="R773" s="78"/>
      <c r="S773" s="78"/>
      <c r="T773" s="78"/>
      <c r="U773" s="78"/>
    </row>
    <row r="774" spans="10:21" x14ac:dyDescent="0.25">
      <c r="J774" s="78"/>
      <c r="K774" s="78"/>
      <c r="L774" s="111"/>
      <c r="M774" s="78"/>
      <c r="N774" s="78"/>
      <c r="O774" s="78"/>
      <c r="P774" s="78"/>
      <c r="Q774" s="78"/>
      <c r="R774" s="78"/>
      <c r="S774" s="78"/>
      <c r="T774" s="78"/>
      <c r="U774" s="78"/>
    </row>
    <row r="775" spans="10:21" x14ac:dyDescent="0.25">
      <c r="J775" s="78"/>
      <c r="K775" s="78"/>
      <c r="L775" s="111"/>
      <c r="M775" s="78"/>
      <c r="N775" s="78"/>
      <c r="O775" s="78"/>
      <c r="P775" s="78"/>
      <c r="Q775" s="78"/>
      <c r="R775" s="78"/>
      <c r="S775" s="78"/>
      <c r="T775" s="78"/>
      <c r="U775" s="78"/>
    </row>
    <row r="776" spans="10:21" x14ac:dyDescent="0.25">
      <c r="J776" s="78"/>
      <c r="K776" s="78"/>
      <c r="L776" s="111"/>
      <c r="M776" s="78"/>
      <c r="N776" s="78"/>
      <c r="O776" s="78"/>
      <c r="P776" s="78"/>
      <c r="Q776" s="78"/>
      <c r="R776" s="78"/>
      <c r="S776" s="78"/>
      <c r="T776" s="78"/>
      <c r="U776" s="78"/>
    </row>
    <row r="777" spans="10:21" x14ac:dyDescent="0.25">
      <c r="J777" s="78"/>
      <c r="K777" s="78"/>
      <c r="L777" s="111"/>
      <c r="M777" s="78"/>
      <c r="N777" s="78"/>
      <c r="O777" s="78"/>
      <c r="P777" s="78"/>
      <c r="Q777" s="78"/>
      <c r="R777" s="78"/>
      <c r="S777" s="78"/>
      <c r="T777" s="78"/>
      <c r="U777" s="78"/>
    </row>
    <row r="778" spans="10:21" x14ac:dyDescent="0.25">
      <c r="J778" s="78"/>
      <c r="K778" s="78"/>
      <c r="L778" s="111"/>
      <c r="M778" s="78"/>
      <c r="N778" s="78"/>
      <c r="O778" s="78"/>
      <c r="P778" s="78"/>
      <c r="Q778" s="78"/>
      <c r="R778" s="78"/>
      <c r="S778" s="78"/>
      <c r="T778" s="78"/>
      <c r="U778" s="78"/>
    </row>
    <row r="779" spans="10:21" x14ac:dyDescent="0.25">
      <c r="J779" s="78"/>
      <c r="K779" s="78"/>
      <c r="L779" s="111"/>
      <c r="M779" s="78"/>
      <c r="N779" s="78"/>
      <c r="O779" s="78"/>
      <c r="P779" s="78"/>
      <c r="Q779" s="78"/>
      <c r="R779" s="78"/>
      <c r="S779" s="78"/>
      <c r="T779" s="78"/>
      <c r="U779" s="78"/>
    </row>
    <row r="780" spans="10:21" x14ac:dyDescent="0.25">
      <c r="J780" s="78"/>
      <c r="K780" s="78"/>
      <c r="L780" s="111"/>
      <c r="M780" s="78"/>
      <c r="N780" s="78"/>
      <c r="O780" s="78"/>
      <c r="P780" s="78"/>
      <c r="Q780" s="78"/>
      <c r="R780" s="78"/>
      <c r="S780" s="78"/>
      <c r="T780" s="78"/>
      <c r="U780" s="78"/>
    </row>
    <row r="781" spans="10:21" x14ac:dyDescent="0.25">
      <c r="J781" s="78"/>
      <c r="K781" s="78"/>
      <c r="L781" s="111"/>
      <c r="M781" s="78"/>
      <c r="N781" s="78"/>
      <c r="O781" s="78"/>
      <c r="P781" s="78"/>
      <c r="Q781" s="78"/>
      <c r="R781" s="78"/>
      <c r="S781" s="78"/>
      <c r="T781" s="78"/>
      <c r="U781" s="78"/>
    </row>
    <row r="782" spans="10:21" x14ac:dyDescent="0.25">
      <c r="J782" s="78"/>
      <c r="K782" s="78"/>
      <c r="L782" s="111"/>
      <c r="M782" s="78"/>
      <c r="N782" s="78"/>
      <c r="O782" s="78"/>
      <c r="P782" s="78"/>
      <c r="Q782" s="78"/>
      <c r="R782" s="78"/>
      <c r="S782" s="78"/>
      <c r="T782" s="78"/>
      <c r="U782" s="78"/>
    </row>
  </sheetData>
  <mergeCells count="88">
    <mergeCell ref="L13:L15"/>
    <mergeCell ref="M13:M15"/>
    <mergeCell ref="N13:N15"/>
    <mergeCell ref="N4:N8"/>
    <mergeCell ref="K4:K8"/>
    <mergeCell ref="L4:L8"/>
    <mergeCell ref="M4:M8"/>
    <mergeCell ref="M9:M10"/>
    <mergeCell ref="L9:L10"/>
    <mergeCell ref="K9:K10"/>
    <mergeCell ref="M11:M12"/>
    <mergeCell ref="L11:L12"/>
    <mergeCell ref="K11:K12"/>
    <mergeCell ref="K13:K15"/>
    <mergeCell ref="B36:C36"/>
    <mergeCell ref="B37:C37"/>
    <mergeCell ref="I2:I3"/>
    <mergeCell ref="J2:J3"/>
    <mergeCell ref="I6:I7"/>
    <mergeCell ref="J4:J5"/>
    <mergeCell ref="J6:J7"/>
    <mergeCell ref="I4:I5"/>
    <mergeCell ref="G4:G5"/>
    <mergeCell ref="H4:H5"/>
    <mergeCell ref="G6:G7"/>
    <mergeCell ref="H6:H7"/>
    <mergeCell ref="B35:C35"/>
    <mergeCell ref="A4:A15"/>
    <mergeCell ref="B4:B8"/>
    <mergeCell ref="C4:C8"/>
    <mergeCell ref="B13:B15"/>
    <mergeCell ref="F4:F5"/>
    <mergeCell ref="F6:F7"/>
    <mergeCell ref="B9:B10"/>
    <mergeCell ref="C9:C10"/>
    <mergeCell ref="B11:B12"/>
    <mergeCell ref="C11:C12"/>
    <mergeCell ref="C13:C15"/>
    <mergeCell ref="D4:D5"/>
    <mergeCell ref="E4:E5"/>
    <mergeCell ref="D6:D7"/>
    <mergeCell ref="E6:E7"/>
    <mergeCell ref="A1:H1"/>
    <mergeCell ref="I1:M1"/>
    <mergeCell ref="N1:U1"/>
    <mergeCell ref="A2:A3"/>
    <mergeCell ref="B2:B3"/>
    <mergeCell ref="C2:C3"/>
    <mergeCell ref="D2:D3"/>
    <mergeCell ref="E2:E3"/>
    <mergeCell ref="N2:N3"/>
    <mergeCell ref="O2:O3"/>
    <mergeCell ref="P2:P3"/>
    <mergeCell ref="Q2:U2"/>
    <mergeCell ref="K2:M2"/>
    <mergeCell ref="F2:F3"/>
    <mergeCell ref="G2:G3"/>
    <mergeCell ref="H2:H3"/>
    <mergeCell ref="R4:R8"/>
    <mergeCell ref="U4:U8"/>
    <mergeCell ref="T4:T8"/>
    <mergeCell ref="S4:S8"/>
    <mergeCell ref="O4:O8"/>
    <mergeCell ref="P4:P8"/>
    <mergeCell ref="Q4:Q8"/>
    <mergeCell ref="S9:S10"/>
    <mergeCell ref="T9:T10"/>
    <mergeCell ref="U9:U10"/>
    <mergeCell ref="N11:N12"/>
    <mergeCell ref="O11:O12"/>
    <mergeCell ref="P11:P12"/>
    <mergeCell ref="Q11:Q12"/>
    <mergeCell ref="R11:R12"/>
    <mergeCell ref="S11:S12"/>
    <mergeCell ref="T11:T12"/>
    <mergeCell ref="U11:U12"/>
    <mergeCell ref="N9:N10"/>
    <mergeCell ref="O9:O10"/>
    <mergeCell ref="P9:P10"/>
    <mergeCell ref="Q9:Q10"/>
    <mergeCell ref="R9:R10"/>
    <mergeCell ref="O13:O15"/>
    <mergeCell ref="P13:P15"/>
    <mergeCell ref="Q13:Q15"/>
    <mergeCell ref="R13:R15"/>
    <mergeCell ref="U13:U15"/>
    <mergeCell ref="T13:T15"/>
    <mergeCell ref="S13:S15"/>
  </mergeCells>
  <dataValidations count="2">
    <dataValidation type="list" allowBlank="1" showInputMessage="1" showErrorMessage="1" sqref="F4 F6 F8:F13 F15" xr:uid="{00000000-0002-0000-0200-000000000000}">
      <formula1>soggetti</formula1>
    </dataValidation>
    <dataValidation type="list" allowBlank="1" showInputMessage="1" showErrorMessage="1" sqref="H4 H6 H8:H15" xr:uid="{00000000-0002-0000-0200-000001000000}">
      <formula1>tipologiaattivita</formula1>
    </dataValidation>
  </dataValidations>
  <printOptions horizontalCentered="1"/>
  <pageMargins left="0.23622047244094502" right="0.23622047244094502" top="0.74803149606299213" bottom="0.74803149606299213" header="0.31496062992126012" footer="0.31496062992126012"/>
  <pageSetup paperSize="8" scale="41" fitToHeight="0"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2000000}">
          <x14:formula1>
            <xm:f>Parametri!$B$14:$B$15</xm:f>
          </x14:formula1>
          <xm:sqref>G6 G8:G33</xm:sqref>
        </x14:dataValidation>
        <x14:dataValidation type="list" allowBlank="1" showInputMessage="1" showErrorMessage="1" xr:uid="{00000000-0002-0000-0200-000003000000}">
          <x14:formula1>
            <xm:f>Parametri!$B$20:$B$24</xm:f>
          </x14:formula1>
          <xm:sqref>L4 L9 L11 L13 L16:L33</xm:sqref>
        </x14:dataValidation>
        <x14:dataValidation type="list" allowBlank="1" showInputMessage="1" showErrorMessage="1" xr:uid="{00000000-0002-0000-0200-000004000000}">
          <x14:formula1>
            <xm:f>Parametri!$D$20:$D$21</xm:f>
          </x14:formula1>
          <xm:sqref>K4 K9 K11 K13 K16:K33</xm:sqref>
        </x14:dataValidation>
        <x14:dataValidation type="list" allowBlank="1" showInputMessage="1" showErrorMessage="1" xr:uid="{00000000-0002-0000-0200-000005000000}">
          <x14:formula1>
            <xm:f>Parametri!$B$27:$B$29</xm:f>
          </x14:formula1>
          <xm:sqref>M4 M9 M11 M13 M16:M33</xm:sqref>
        </x14:dataValidation>
        <x14:dataValidation type="list" allowBlank="1" showInputMessage="1" showErrorMessage="1" xr:uid="{00000000-0002-0000-0200-000006000000}">
          <x14:formula1>
            <xm:f>Parametri!$B$3:$B$7</xm:f>
          </x14:formula1>
          <xm:sqref>F16:F33</xm:sqref>
        </x14:dataValidation>
        <x14:dataValidation type="list" allowBlank="1" showInputMessage="1" showErrorMessage="1" xr:uid="{00000000-0002-0000-0200-000007000000}">
          <x14:formula1>
            <xm:f>Parametri!$D$14:$D$16</xm:f>
          </x14:formula1>
          <xm:sqref>H16:H33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U12"/>
  <sheetViews>
    <sheetView topLeftCell="A2" zoomScale="80" zoomScaleNormal="80" workbookViewId="0">
      <selection activeCell="S14" sqref="S14"/>
    </sheetView>
  </sheetViews>
  <sheetFormatPr defaultColWidth="9.140625" defaultRowHeight="15.75" x14ac:dyDescent="0.25"/>
  <cols>
    <col min="1" max="1" width="18.28515625" style="123" customWidth="1"/>
    <col min="2" max="2" width="7.140625" style="123" customWidth="1"/>
    <col min="3" max="3" width="32" style="123" customWidth="1"/>
    <col min="4" max="4" width="7.140625" style="123" customWidth="1"/>
    <col min="5" max="5" width="35.7109375" style="123" customWidth="1"/>
    <col min="6" max="7" width="34.85546875" style="123" customWidth="1"/>
    <col min="8" max="8" width="32" style="123" customWidth="1"/>
    <col min="9" max="9" width="42.5703125" style="123" customWidth="1"/>
    <col min="10" max="10" width="39.28515625" style="123" customWidth="1"/>
    <col min="11" max="11" width="18.42578125" style="123" customWidth="1"/>
    <col min="12" max="12" width="19.28515625" style="123" customWidth="1"/>
    <col min="13" max="13" width="16.42578125" style="123" customWidth="1"/>
    <col min="14" max="14" width="34" style="123" customWidth="1"/>
    <col min="15" max="15" width="50.42578125" style="123" customWidth="1"/>
    <col min="16" max="16" width="34.42578125" style="123" customWidth="1"/>
    <col min="17" max="17" width="27" style="123" customWidth="1"/>
    <col min="18" max="18" width="18.140625" style="123" customWidth="1"/>
    <col min="19" max="19" width="26.42578125" style="123" customWidth="1"/>
    <col min="20" max="20" width="20.85546875" style="123" customWidth="1"/>
    <col min="21" max="21" width="24.85546875" style="123" customWidth="1"/>
    <col min="22" max="16384" width="9.140625" style="123"/>
  </cols>
  <sheetData>
    <row r="1" spans="1:21" ht="55.5" customHeight="1" thickBot="1" x14ac:dyDescent="0.3">
      <c r="A1" s="520" t="s">
        <v>198</v>
      </c>
      <c r="B1" s="521"/>
      <c r="C1" s="521"/>
      <c r="D1" s="521"/>
      <c r="E1" s="521"/>
      <c r="F1" s="521"/>
      <c r="G1" s="521"/>
      <c r="H1" s="521"/>
      <c r="I1" s="270" t="s">
        <v>8</v>
      </c>
      <c r="J1" s="270"/>
      <c r="K1" s="270"/>
      <c r="L1" s="270"/>
      <c r="M1" s="270"/>
      <c r="N1" s="271" t="s">
        <v>9</v>
      </c>
      <c r="O1" s="271"/>
      <c r="P1" s="271"/>
      <c r="Q1" s="271"/>
      <c r="R1" s="271"/>
      <c r="S1" s="271"/>
      <c r="T1" s="271"/>
      <c r="U1" s="271"/>
    </row>
    <row r="2" spans="1:21" ht="54.75" customHeight="1" thickBot="1" x14ac:dyDescent="0.3">
      <c r="A2" s="266" t="s">
        <v>195</v>
      </c>
      <c r="B2" s="522" t="s">
        <v>206</v>
      </c>
      <c r="C2" s="524" t="s">
        <v>194</v>
      </c>
      <c r="D2" s="522" t="s">
        <v>196</v>
      </c>
      <c r="E2" s="266" t="s">
        <v>338</v>
      </c>
      <c r="F2" s="266" t="s">
        <v>10</v>
      </c>
      <c r="G2" s="266" t="s">
        <v>11</v>
      </c>
      <c r="H2" s="266" t="s">
        <v>12</v>
      </c>
      <c r="I2" s="266" t="s">
        <v>13</v>
      </c>
      <c r="J2" s="266" t="s">
        <v>409</v>
      </c>
      <c r="K2" s="266" t="s">
        <v>14</v>
      </c>
      <c r="L2" s="266"/>
      <c r="M2" s="266"/>
      <c r="N2" s="277" t="s">
        <v>197</v>
      </c>
      <c r="O2" s="277" t="s">
        <v>15</v>
      </c>
      <c r="P2" s="277" t="s">
        <v>16</v>
      </c>
      <c r="Q2" s="272" t="s">
        <v>17</v>
      </c>
      <c r="R2" s="272"/>
      <c r="S2" s="272"/>
      <c r="T2" s="272"/>
      <c r="U2" s="272"/>
    </row>
    <row r="3" spans="1:21" ht="177.75" customHeight="1" thickBot="1" x14ac:dyDescent="0.3">
      <c r="A3" s="267"/>
      <c r="B3" s="523"/>
      <c r="C3" s="525"/>
      <c r="D3" s="526"/>
      <c r="E3" s="266"/>
      <c r="F3" s="266"/>
      <c r="G3" s="266"/>
      <c r="H3" s="266"/>
      <c r="I3" s="266"/>
      <c r="J3" s="266"/>
      <c r="K3" s="66" t="s">
        <v>18</v>
      </c>
      <c r="L3" s="66" t="s">
        <v>19</v>
      </c>
      <c r="M3" s="66" t="s">
        <v>20</v>
      </c>
      <c r="N3" s="417"/>
      <c r="O3" s="417"/>
      <c r="P3" s="417"/>
      <c r="Q3" s="151" t="s">
        <v>572</v>
      </c>
      <c r="R3" s="151" t="s">
        <v>413</v>
      </c>
      <c r="S3" s="151" t="s">
        <v>21</v>
      </c>
      <c r="T3" s="151" t="s">
        <v>414</v>
      </c>
      <c r="U3" s="151" t="s">
        <v>22</v>
      </c>
    </row>
    <row r="4" spans="1:21" ht="103.5" customHeight="1" x14ac:dyDescent="0.25">
      <c r="A4" s="528" t="s">
        <v>271</v>
      </c>
      <c r="B4" s="529">
        <v>1</v>
      </c>
      <c r="C4" s="529" t="s">
        <v>545</v>
      </c>
      <c r="D4" s="143" t="s">
        <v>207</v>
      </c>
      <c r="E4" s="144" t="s">
        <v>400</v>
      </c>
      <c r="F4" s="145" t="s">
        <v>540</v>
      </c>
      <c r="G4" s="146" t="s">
        <v>33</v>
      </c>
      <c r="H4" s="146" t="s">
        <v>176</v>
      </c>
      <c r="I4" s="145" t="s">
        <v>210</v>
      </c>
      <c r="J4" s="143" t="s">
        <v>287</v>
      </c>
      <c r="K4" s="470" t="s">
        <v>186</v>
      </c>
      <c r="L4" s="504" t="s">
        <v>185</v>
      </c>
      <c r="M4" s="527" t="s">
        <v>29</v>
      </c>
      <c r="N4" s="531" t="s">
        <v>646</v>
      </c>
      <c r="O4" s="530" t="s">
        <v>526</v>
      </c>
      <c r="P4" s="469" t="s">
        <v>527</v>
      </c>
      <c r="Q4" s="470" t="s">
        <v>31</v>
      </c>
      <c r="R4" s="471">
        <v>46387</v>
      </c>
      <c r="S4" s="473" t="s">
        <v>242</v>
      </c>
      <c r="T4" s="472" t="s">
        <v>470</v>
      </c>
      <c r="U4" s="469" t="s">
        <v>35</v>
      </c>
    </row>
    <row r="5" spans="1:21" ht="84.75" customHeight="1" x14ac:dyDescent="0.25">
      <c r="A5" s="528"/>
      <c r="B5" s="529"/>
      <c r="C5" s="529"/>
      <c r="D5" s="147" t="s">
        <v>209</v>
      </c>
      <c r="E5" s="148" t="s">
        <v>498</v>
      </c>
      <c r="F5" s="149" t="s">
        <v>645</v>
      </c>
      <c r="G5" s="149" t="s">
        <v>33</v>
      </c>
      <c r="H5" s="146" t="s">
        <v>176</v>
      </c>
      <c r="I5" s="147" t="s">
        <v>402</v>
      </c>
      <c r="J5" s="143" t="s">
        <v>287</v>
      </c>
      <c r="K5" s="470"/>
      <c r="L5" s="504"/>
      <c r="M5" s="527"/>
      <c r="N5" s="531"/>
      <c r="O5" s="530"/>
      <c r="P5" s="469"/>
      <c r="Q5" s="470"/>
      <c r="R5" s="471"/>
      <c r="S5" s="473"/>
      <c r="T5" s="472"/>
      <c r="U5" s="469"/>
    </row>
    <row r="6" spans="1:21" ht="72" customHeight="1" thickBot="1" x14ac:dyDescent="0.3">
      <c r="A6" s="528"/>
      <c r="B6" s="529"/>
      <c r="C6" s="529"/>
      <c r="D6" s="147" t="s">
        <v>212</v>
      </c>
      <c r="E6" s="148" t="s">
        <v>401</v>
      </c>
      <c r="F6" s="149" t="s">
        <v>39</v>
      </c>
      <c r="G6" s="149" t="s">
        <v>33</v>
      </c>
      <c r="H6" s="146" t="s">
        <v>176</v>
      </c>
      <c r="I6" s="147" t="s">
        <v>412</v>
      </c>
      <c r="J6" s="147" t="s">
        <v>403</v>
      </c>
      <c r="K6" s="470"/>
      <c r="L6" s="504"/>
      <c r="M6" s="527"/>
      <c r="N6" s="531"/>
      <c r="O6" s="530"/>
      <c r="P6" s="469"/>
      <c r="Q6" s="470"/>
      <c r="R6" s="471"/>
      <c r="S6" s="473"/>
      <c r="T6" s="472"/>
      <c r="U6" s="469"/>
    </row>
    <row r="7" spans="1:21" ht="210.75" hidden="1" customHeight="1" thickBot="1" x14ac:dyDescent="0.3">
      <c r="H7" s="146"/>
      <c r="N7" s="143" t="s">
        <v>208</v>
      </c>
      <c r="O7" s="93"/>
      <c r="P7" s="101" t="s">
        <v>30</v>
      </c>
      <c r="Q7" s="97" t="s">
        <v>31</v>
      </c>
      <c r="R7" s="101"/>
      <c r="S7" s="93"/>
      <c r="T7" s="93"/>
      <c r="U7" s="101"/>
    </row>
    <row r="8" spans="1:21" ht="2.25" customHeight="1" thickBot="1" x14ac:dyDescent="0.3">
      <c r="N8" s="150" t="s">
        <v>211</v>
      </c>
      <c r="O8" s="85"/>
      <c r="P8" s="142"/>
      <c r="Q8" s="141"/>
      <c r="R8" s="84"/>
      <c r="S8" s="85"/>
      <c r="T8" s="85"/>
      <c r="U8" s="84"/>
    </row>
    <row r="10" spans="1:21" x14ac:dyDescent="0.25">
      <c r="F10" s="120"/>
      <c r="G10" s="119"/>
      <c r="H10" s="119"/>
      <c r="I10" s="119"/>
      <c r="J10" s="135"/>
      <c r="K10" s="419" t="s">
        <v>279</v>
      </c>
      <c r="L10" s="419"/>
    </row>
    <row r="11" spans="1:21" ht="26.25" customHeight="1" x14ac:dyDescent="0.25">
      <c r="F11" s="418" t="s">
        <v>275</v>
      </c>
      <c r="G11" s="418"/>
      <c r="H11" s="119"/>
      <c r="I11" s="119"/>
      <c r="J11" s="133" t="s">
        <v>46</v>
      </c>
      <c r="K11" s="442" t="s">
        <v>47</v>
      </c>
      <c r="L11" s="442"/>
    </row>
    <row r="12" spans="1:21" x14ac:dyDescent="0.25">
      <c r="F12" s="120"/>
      <c r="G12" s="119"/>
      <c r="H12" s="119"/>
      <c r="I12" s="119"/>
      <c r="J12" s="133" t="s">
        <v>48</v>
      </c>
      <c r="K12" s="442" t="s">
        <v>49</v>
      </c>
      <c r="L12" s="442"/>
    </row>
  </sheetData>
  <mergeCells count="36">
    <mergeCell ref="K12:L12"/>
    <mergeCell ref="N1:U1"/>
    <mergeCell ref="Q2:U2"/>
    <mergeCell ref="N2:N3"/>
    <mergeCell ref="O2:O3"/>
    <mergeCell ref="P2:P3"/>
    <mergeCell ref="P4:P6"/>
    <mergeCell ref="Q4:Q6"/>
    <mergeCell ref="R4:R6"/>
    <mergeCell ref="U4:U6"/>
    <mergeCell ref="T4:T6"/>
    <mergeCell ref="S4:S6"/>
    <mergeCell ref="N4:N6"/>
    <mergeCell ref="K4:K6"/>
    <mergeCell ref="L4:L6"/>
    <mergeCell ref="A4:A6"/>
    <mergeCell ref="B4:B6"/>
    <mergeCell ref="C4:C6"/>
    <mergeCell ref="K10:L10"/>
    <mergeCell ref="O4:O6"/>
    <mergeCell ref="F11:G11"/>
    <mergeCell ref="K11:L11"/>
    <mergeCell ref="A1:H1"/>
    <mergeCell ref="I1:M1"/>
    <mergeCell ref="A2:A3"/>
    <mergeCell ref="B2:B3"/>
    <mergeCell ref="C2:C3"/>
    <mergeCell ref="D2:D3"/>
    <mergeCell ref="E2:E3"/>
    <mergeCell ref="F2:F3"/>
    <mergeCell ref="G2:G3"/>
    <mergeCell ref="I2:I3"/>
    <mergeCell ref="J2:J3"/>
    <mergeCell ref="K2:M2"/>
    <mergeCell ref="H2:H3"/>
    <mergeCell ref="M4:M6"/>
  </mergeCells>
  <dataValidations count="4">
    <dataValidation type="list" allowBlank="1" showInputMessage="1" showErrorMessage="1" sqref="J4:J6" xr:uid="{00000000-0002-0000-0300-000000000000}">
      <formula1>impatto</formula1>
    </dataValidation>
    <dataValidation type="list" allowBlank="1" showInputMessage="1" showErrorMessage="1" sqref="F5:F6" xr:uid="{00000000-0002-0000-0300-000001000000}">
      <formula1>responsabilità</formula1>
    </dataValidation>
    <dataValidation type="list" allowBlank="1" showInputMessage="1" showErrorMessage="1" sqref="G4:G6" xr:uid="{00000000-0002-0000-0300-000002000000}">
      <formula1>attività</formula1>
    </dataValidation>
    <dataValidation type="list" allowBlank="1" showInputMessage="1" showErrorMessage="1" sqref="H4:H6" xr:uid="{00000000-0002-0000-0300-000005000000}">
      <formula1>tipologiaattivita</formula1>
    </dataValidation>
  </dataValidations>
  <pageMargins left="0.7" right="0.7" top="0.75" bottom="0.75" header="0.3" footer="0.3"/>
  <pageSetup paperSize="8" scale="33"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D41AA1CF-66E8-4B3A-B61A-5B2FF8F74296}">
          <x14:formula1>
            <xm:f>Parametri!$B$27:$B$29</xm:f>
          </x14:formula1>
          <xm:sqref>M4</xm:sqref>
        </x14:dataValidation>
        <x14:dataValidation type="list" allowBlank="1" showInputMessage="1" showErrorMessage="1" xr:uid="{00000000-0002-0000-0300-000007000000}">
          <x14:formula1>
            <xm:f>Parametri!$D$20:$D$21</xm:f>
          </x14:formula1>
          <xm:sqref>K4</xm:sqref>
        </x14:dataValidation>
        <x14:dataValidation type="list" allowBlank="1" showInputMessage="1" showErrorMessage="1" xr:uid="{EC03BBEF-9E92-46F5-BD37-78DA4B5AE21D}">
          <x14:formula1>
            <xm:f>Parametri!$B$20:$B$24</xm:f>
          </x14:formula1>
          <xm:sqref>L4</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12</vt:i4>
      </vt:variant>
      <vt:variant>
        <vt:lpstr>Intervalli denominati</vt:lpstr>
      </vt:variant>
      <vt:variant>
        <vt:i4>8</vt:i4>
      </vt:variant>
    </vt:vector>
  </HeadingPairs>
  <TitlesOfParts>
    <vt:vector size="20" baseType="lpstr">
      <vt:lpstr>Sezione_generale</vt:lpstr>
      <vt:lpstr>Sezione_generale_old</vt:lpstr>
      <vt:lpstr>Registro rischi</vt:lpstr>
      <vt:lpstr>Mappatura processi C-A</vt:lpstr>
      <vt:lpstr>Mappatura processi C-B</vt:lpstr>
      <vt:lpstr>Mappatura processi C-C</vt:lpstr>
      <vt:lpstr>Mappatura processi C-D</vt:lpstr>
      <vt:lpstr>Mappatura processi S-A</vt:lpstr>
      <vt:lpstr>Mappatura processi S-B</vt:lpstr>
      <vt:lpstr>Mappatura processi S-C</vt:lpstr>
      <vt:lpstr>competenze</vt:lpstr>
      <vt:lpstr>Parametri</vt:lpstr>
      <vt:lpstr>Altissimo</vt:lpstr>
      <vt:lpstr>Alto</vt:lpstr>
      <vt:lpstr>competenze!Area_stampa</vt:lpstr>
      <vt:lpstr>'Mappatura processi S-A'!Area_stampa</vt:lpstr>
      <vt:lpstr>Medio</vt:lpstr>
      <vt:lpstr>soggetti</vt:lpstr>
      <vt:lpstr>tipologiaattivita</vt:lpstr>
      <vt:lpstr>'Mappatura processi S-A'!Titoli_stampa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Margherita Patrignani</dc:creator>
  <cp:lastModifiedBy>Collegio Geometri e Geometri Laureati della Provincia </cp:lastModifiedBy>
  <cp:lastPrinted>2026-02-19T15:40:18Z</cp:lastPrinted>
  <dcterms:created xsi:type="dcterms:W3CDTF">2014-07-11T10:05:14Z</dcterms:created>
  <dcterms:modified xsi:type="dcterms:W3CDTF">2026-02-19T15:52:39Z</dcterms:modified>
</cp:coreProperties>
</file>